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28800" windowHeight="15885"/>
  </bookViews>
  <sheets>
    <sheet name="8.А.ш. Nokian" sheetId="12" r:id="rId1"/>
  </sheets>
  <definedNames>
    <definedName name="_xlnm._FilterDatabase" localSheetId="0" hidden="1">'8.А.ш. Nokian'!$B$3:$N$253</definedName>
    <definedName name="_xlnm.Print_Titles" localSheetId="0">'8.А.ш. Nokian'!#REF!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5" i="12" l="1"/>
  <c r="N235" i="12"/>
  <c r="M237" i="12"/>
  <c r="N237" i="12"/>
  <c r="M239" i="12"/>
  <c r="N239" i="12"/>
  <c r="M240" i="12"/>
  <c r="N240" i="12"/>
  <c r="M241" i="12"/>
  <c r="N241" i="12"/>
  <c r="M245" i="12"/>
  <c r="N245" i="12"/>
  <c r="M247" i="12"/>
  <c r="N247" i="12"/>
  <c r="M249" i="12"/>
  <c r="N249" i="12"/>
  <c r="M251" i="12"/>
  <c r="N251" i="12"/>
  <c r="M252" i="12"/>
  <c r="N252" i="12"/>
  <c r="K29" i="12" l="1"/>
  <c r="K57" i="12"/>
  <c r="K55" i="12"/>
  <c r="K45" i="12"/>
  <c r="K34" i="12"/>
  <c r="K133" i="12"/>
  <c r="K10" i="12"/>
  <c r="K128" i="12"/>
  <c r="K111" i="12"/>
  <c r="K122" i="12"/>
  <c r="K42" i="12"/>
  <c r="K6" i="12"/>
  <c r="K50" i="12"/>
  <c r="K59" i="12"/>
  <c r="K107" i="12"/>
  <c r="K5" i="12"/>
  <c r="M231" i="12"/>
  <c r="M230" i="12"/>
  <c r="M250" i="12"/>
  <c r="M248" i="12"/>
  <c r="M246" i="12"/>
  <c r="M244" i="12"/>
  <c r="M243" i="12"/>
  <c r="M242" i="12"/>
  <c r="M238" i="12"/>
  <c r="M236" i="12"/>
  <c r="M234" i="12"/>
  <c r="M232" i="12"/>
  <c r="C85" i="12"/>
  <c r="E85" i="12"/>
  <c r="F85" i="12"/>
  <c r="M85" i="12"/>
  <c r="C152" i="12"/>
  <c r="E152" i="12"/>
  <c r="F152" i="12"/>
  <c r="M152" i="12"/>
  <c r="I5" i="12"/>
  <c r="C45" i="12"/>
  <c r="E45" i="12"/>
  <c r="F45" i="12"/>
  <c r="M45" i="12"/>
  <c r="E27" i="12"/>
  <c r="F27" i="12"/>
  <c r="N27" i="12"/>
  <c r="E52" i="12"/>
  <c r="F52" i="12"/>
  <c r="M52" i="12"/>
  <c r="C70" i="12"/>
  <c r="E70" i="12"/>
  <c r="F70" i="12"/>
  <c r="M70" i="12"/>
  <c r="C138" i="12"/>
  <c r="E138" i="12"/>
  <c r="F138" i="12"/>
  <c r="M138" i="12"/>
  <c r="C187" i="12"/>
  <c r="E187" i="12"/>
  <c r="F187" i="12"/>
  <c r="M187" i="12"/>
  <c r="C40" i="12"/>
  <c r="E40" i="12"/>
  <c r="F40" i="12"/>
  <c r="M40" i="12"/>
  <c r="N40" i="12"/>
  <c r="C157" i="12"/>
  <c r="E157" i="12"/>
  <c r="F157" i="12"/>
  <c r="M157" i="12"/>
  <c r="E174" i="12"/>
  <c r="F170" i="12"/>
  <c r="C75" i="12"/>
  <c r="E75" i="12"/>
  <c r="F75" i="12"/>
  <c r="M75" i="12"/>
  <c r="C73" i="12"/>
  <c r="E73" i="12"/>
  <c r="F73" i="12"/>
  <c r="M73" i="12"/>
  <c r="C37" i="12"/>
  <c r="E37" i="12"/>
  <c r="F37" i="12"/>
  <c r="M37" i="12"/>
  <c r="C129" i="12"/>
  <c r="C175" i="12"/>
  <c r="E175" i="12"/>
  <c r="F175" i="12"/>
  <c r="M175" i="12"/>
  <c r="C105" i="12"/>
  <c r="C132" i="12"/>
  <c r="E132" i="12"/>
  <c r="F132" i="12"/>
  <c r="M132" i="12"/>
  <c r="C42" i="12"/>
  <c r="E42" i="12"/>
  <c r="F42" i="12"/>
  <c r="M42" i="12"/>
  <c r="C63" i="12"/>
  <c r="E63" i="12"/>
  <c r="F63" i="12"/>
  <c r="M63" i="12"/>
  <c r="C125" i="12"/>
  <c r="E125" i="12"/>
  <c r="F125" i="12"/>
  <c r="M125" i="12"/>
  <c r="F189" i="12"/>
  <c r="C17" i="12"/>
  <c r="E17" i="12"/>
  <c r="F17" i="12"/>
  <c r="M17" i="12"/>
  <c r="N17" i="12"/>
  <c r="C29" i="12"/>
  <c r="E29" i="12"/>
  <c r="F29" i="12"/>
  <c r="M29" i="12"/>
  <c r="C91" i="12"/>
  <c r="C97" i="12"/>
  <c r="E97" i="12"/>
  <c r="F97" i="12"/>
  <c r="M97" i="12"/>
  <c r="C150" i="12"/>
  <c r="E150" i="12"/>
  <c r="F150" i="12"/>
  <c r="M150" i="12"/>
  <c r="C8" i="12"/>
  <c r="E8" i="12"/>
  <c r="F8" i="12"/>
  <c r="M8" i="12"/>
  <c r="C90" i="12"/>
  <c r="E90" i="12"/>
  <c r="F90" i="12"/>
  <c r="M90" i="12"/>
  <c r="C148" i="12"/>
  <c r="E148" i="12"/>
  <c r="F148" i="12"/>
  <c r="M148" i="12"/>
  <c r="C166" i="12"/>
  <c r="E166" i="12"/>
  <c r="F166" i="12"/>
  <c r="M166" i="12"/>
  <c r="C83" i="12"/>
  <c r="E83" i="12"/>
  <c r="F83" i="12"/>
  <c r="M83" i="12"/>
  <c r="F74" i="12"/>
  <c r="M74" i="12"/>
  <c r="F147" i="12"/>
  <c r="C167" i="12"/>
  <c r="E167" i="12"/>
  <c r="F167" i="12"/>
  <c r="M167" i="12"/>
  <c r="C71" i="12"/>
  <c r="E71" i="12"/>
  <c r="F71" i="12"/>
  <c r="M71" i="12"/>
  <c r="C26" i="12"/>
  <c r="E26" i="12"/>
  <c r="F26" i="12"/>
  <c r="M26" i="12"/>
  <c r="C82" i="12"/>
  <c r="E82" i="12"/>
  <c r="F82" i="12"/>
  <c r="M82" i="12"/>
  <c r="C35" i="12"/>
  <c r="E35" i="12"/>
  <c r="F35" i="12"/>
  <c r="M35" i="12"/>
  <c r="C47" i="12"/>
  <c r="E47" i="12"/>
  <c r="F47" i="12"/>
  <c r="M47" i="12"/>
  <c r="C22" i="12"/>
  <c r="E22" i="12"/>
  <c r="F22" i="12"/>
  <c r="M22" i="12"/>
  <c r="C179" i="12"/>
  <c r="E179" i="12"/>
  <c r="F179" i="12"/>
  <c r="M179" i="12"/>
  <c r="C131" i="12"/>
  <c r="E131" i="12"/>
  <c r="F131" i="12"/>
  <c r="M131" i="12"/>
  <c r="C151" i="12"/>
  <c r="M151" i="12"/>
  <c r="C51" i="12"/>
  <c r="E51" i="12"/>
  <c r="F51" i="12"/>
  <c r="M51" i="12"/>
  <c r="F16" i="12"/>
  <c r="F139" i="12"/>
  <c r="C76" i="12"/>
  <c r="E76" i="12"/>
  <c r="F76" i="12"/>
  <c r="M76" i="12"/>
  <c r="C120" i="12"/>
  <c r="E120" i="12"/>
  <c r="F120" i="12"/>
  <c r="M120" i="12"/>
  <c r="C78" i="12"/>
  <c r="E78" i="12"/>
  <c r="F78" i="12"/>
  <c r="M78" i="12"/>
  <c r="C14" i="12"/>
  <c r="E14" i="12"/>
  <c r="F14" i="12"/>
  <c r="M14" i="12"/>
  <c r="N14" i="12"/>
  <c r="C163" i="12"/>
  <c r="E163" i="12"/>
  <c r="F163" i="12"/>
  <c r="M163" i="12"/>
  <c r="N163" i="12"/>
  <c r="C164" i="12"/>
  <c r="E164" i="12"/>
  <c r="F164" i="12"/>
  <c r="M164" i="12"/>
  <c r="C9" i="12"/>
  <c r="E9" i="12"/>
  <c r="F9" i="12"/>
  <c r="M9" i="12"/>
  <c r="C186" i="12"/>
  <c r="E186" i="12"/>
  <c r="F186" i="12"/>
  <c r="M186" i="12"/>
  <c r="C56" i="12"/>
  <c r="E56" i="12"/>
  <c r="F56" i="12"/>
  <c r="M56" i="12"/>
  <c r="E32" i="12"/>
  <c r="F32" i="12"/>
  <c r="C107" i="12"/>
  <c r="E107" i="12"/>
  <c r="F107" i="12"/>
  <c r="M107" i="12"/>
  <c r="F160" i="12"/>
  <c r="C116" i="12"/>
  <c r="E116" i="12"/>
  <c r="F116" i="12"/>
  <c r="M116" i="12"/>
  <c r="C178" i="12"/>
  <c r="E178" i="12"/>
  <c r="F178" i="12"/>
  <c r="M178" i="12"/>
  <c r="C80" i="12"/>
  <c r="C168" i="12"/>
  <c r="E168" i="12"/>
  <c r="F168" i="12"/>
  <c r="M168" i="12"/>
  <c r="C161" i="12"/>
  <c r="E161" i="12"/>
  <c r="F161" i="12"/>
  <c r="M161" i="12"/>
  <c r="C59" i="12"/>
  <c r="E59" i="12"/>
  <c r="F59" i="12"/>
  <c r="M59" i="12"/>
  <c r="C12" i="12"/>
  <c r="E12" i="12"/>
  <c r="F12" i="12"/>
  <c r="M12" i="12"/>
  <c r="C39" i="12"/>
  <c r="E39" i="12"/>
  <c r="F39" i="12"/>
  <c r="M39" i="12"/>
  <c r="C153" i="12"/>
  <c r="E153" i="12"/>
  <c r="F153" i="12"/>
  <c r="M153" i="12"/>
  <c r="N153" i="12"/>
  <c r="C67" i="12"/>
  <c r="E67" i="12"/>
  <c r="F67" i="12"/>
  <c r="M67" i="12"/>
  <c r="C36" i="12"/>
  <c r="E36" i="12"/>
  <c r="F36" i="12"/>
  <c r="M36" i="12"/>
  <c r="N36" i="12"/>
  <c r="C109" i="12"/>
  <c r="F109" i="12"/>
  <c r="M109" i="12"/>
  <c r="C112" i="12"/>
  <c r="E112" i="12"/>
  <c r="F112" i="12"/>
  <c r="M112" i="12"/>
  <c r="C10" i="12"/>
  <c r="E10" i="12"/>
  <c r="F10" i="12"/>
  <c r="M10" i="12"/>
  <c r="C104" i="12"/>
  <c r="E104" i="12"/>
  <c r="F104" i="12"/>
  <c r="M104" i="12"/>
  <c r="C87" i="12"/>
  <c r="E87" i="12"/>
  <c r="F87" i="12"/>
  <c r="M87" i="12"/>
  <c r="N87" i="12"/>
  <c r="C19" i="12"/>
  <c r="E19" i="12"/>
  <c r="F19" i="12"/>
  <c r="M19" i="12"/>
  <c r="F95" i="12"/>
  <c r="C110" i="12"/>
  <c r="E110" i="12"/>
  <c r="N110" i="12"/>
  <c r="C185" i="12"/>
  <c r="E185" i="12"/>
  <c r="F185" i="12"/>
  <c r="M185" i="12"/>
  <c r="C98" i="12"/>
  <c r="E98" i="12"/>
  <c r="F98" i="12"/>
  <c r="M98" i="12"/>
  <c r="C181" i="12"/>
  <c r="E181" i="12"/>
  <c r="F181" i="12"/>
  <c r="M181" i="12"/>
  <c r="N181" i="12"/>
  <c r="C30" i="12"/>
  <c r="E30" i="12"/>
  <c r="F30" i="12"/>
  <c r="M30" i="12"/>
  <c r="C79" i="12"/>
  <c r="E79" i="12"/>
  <c r="F79" i="12"/>
  <c r="M79" i="12"/>
  <c r="N79" i="12"/>
  <c r="C24" i="12"/>
  <c r="E24" i="12"/>
  <c r="F24" i="12"/>
  <c r="M24" i="12"/>
  <c r="C180" i="12"/>
  <c r="E180" i="12"/>
  <c r="F180" i="12"/>
  <c r="M180" i="12"/>
  <c r="N180" i="12"/>
  <c r="C84" i="12"/>
  <c r="E84" i="12"/>
  <c r="F84" i="12"/>
  <c r="M84" i="12"/>
  <c r="N84" i="12"/>
  <c r="C171" i="12"/>
  <c r="E171" i="12"/>
  <c r="F171" i="12"/>
  <c r="M171" i="12"/>
  <c r="C13" i="12"/>
  <c r="E13" i="12"/>
  <c r="F13" i="12"/>
  <c r="M13" i="12"/>
  <c r="C81" i="12"/>
  <c r="E81" i="12"/>
  <c r="F81" i="12"/>
  <c r="M81" i="12"/>
  <c r="N81" i="12"/>
  <c r="C15" i="12"/>
  <c r="E15" i="12"/>
  <c r="F15" i="12"/>
  <c r="M15" i="12"/>
  <c r="N15" i="12"/>
  <c r="C156" i="12"/>
  <c r="E156" i="12"/>
  <c r="F156" i="12"/>
  <c r="C123" i="12"/>
  <c r="E123" i="12"/>
  <c r="F123" i="12"/>
  <c r="M123" i="12"/>
  <c r="E50" i="12"/>
  <c r="F50" i="12"/>
  <c r="M50" i="12"/>
  <c r="C121" i="12"/>
  <c r="E121" i="12"/>
  <c r="F121" i="12"/>
  <c r="M121" i="12"/>
  <c r="N121" i="12"/>
  <c r="C172" i="12"/>
  <c r="E172" i="12"/>
  <c r="F172" i="12"/>
  <c r="M172" i="12"/>
  <c r="N172" i="12"/>
  <c r="C135" i="12"/>
  <c r="E135" i="12"/>
  <c r="F135" i="12"/>
  <c r="M135" i="12"/>
  <c r="N135" i="12"/>
  <c r="C99" i="12"/>
  <c r="E99" i="12"/>
  <c r="F99" i="12"/>
  <c r="M99" i="12"/>
  <c r="C143" i="12"/>
  <c r="E143" i="12"/>
  <c r="F143" i="12"/>
  <c r="M143" i="12"/>
  <c r="N143" i="12"/>
  <c r="C106" i="12"/>
  <c r="E106" i="12"/>
  <c r="F106" i="12"/>
  <c r="M106" i="12"/>
  <c r="C88" i="12"/>
  <c r="E88" i="12"/>
  <c r="F88" i="12"/>
  <c r="M88" i="12"/>
  <c r="C114" i="12"/>
  <c r="E114" i="12"/>
  <c r="F114" i="12"/>
  <c r="M114" i="12"/>
  <c r="C159" i="12"/>
  <c r="E159" i="12"/>
  <c r="F159" i="12"/>
  <c r="M159" i="12"/>
  <c r="C176" i="12"/>
  <c r="E176" i="12"/>
  <c r="F176" i="12"/>
  <c r="M176" i="12"/>
  <c r="C188" i="12"/>
  <c r="E188" i="12"/>
  <c r="F188" i="12"/>
  <c r="M188" i="12"/>
  <c r="C54" i="12"/>
  <c r="E54" i="12"/>
  <c r="F54" i="12"/>
  <c r="M54" i="12"/>
  <c r="C155" i="12"/>
  <c r="E155" i="12"/>
  <c r="F155" i="12"/>
  <c r="M155" i="12"/>
  <c r="N142" i="12"/>
  <c r="N231" i="12"/>
  <c r="N230" i="12"/>
  <c r="N66" i="12"/>
  <c r="N215" i="12"/>
  <c r="N145" i="12"/>
  <c r="N68" i="12"/>
  <c r="N250" i="12"/>
  <c r="N248" i="12"/>
  <c r="N246" i="12"/>
  <c r="N244" i="12"/>
  <c r="N243" i="12"/>
  <c r="N53" i="12"/>
  <c r="N242" i="12"/>
  <c r="N236" i="12"/>
  <c r="N234" i="12"/>
  <c r="N232" i="12"/>
  <c r="N228" i="12"/>
  <c r="N222" i="12"/>
  <c r="N152" i="12"/>
  <c r="N33" i="12"/>
  <c r="N182" i="12"/>
  <c r="N70" i="12"/>
  <c r="N52" i="12"/>
  <c r="N101" i="12"/>
  <c r="N138" i="12"/>
  <c r="N44" i="12"/>
  <c r="N34" i="12"/>
  <c r="N174" i="12"/>
  <c r="N134" i="12"/>
  <c r="N144" i="12"/>
  <c r="N75" i="12"/>
  <c r="N129" i="12"/>
  <c r="N37" i="12"/>
  <c r="N175" i="12"/>
  <c r="N133" i="12"/>
  <c r="N105" i="12"/>
  <c r="N63" i="12"/>
  <c r="N93" i="12"/>
  <c r="N189" i="12"/>
  <c r="N29" i="12"/>
  <c r="N97" i="12"/>
  <c r="N150" i="12"/>
  <c r="N8" i="12"/>
  <c r="N64" i="12"/>
  <c r="N148" i="12"/>
  <c r="N166" i="12"/>
  <c r="N83" i="12"/>
  <c r="N74" i="12"/>
  <c r="N141" i="12"/>
  <c r="N149" i="12"/>
  <c r="N147" i="12"/>
  <c r="N71" i="12"/>
  <c r="N26" i="12"/>
  <c r="N82" i="12"/>
  <c r="N47" i="12"/>
  <c r="N136" i="12"/>
  <c r="N100" i="12"/>
  <c r="N22" i="12"/>
  <c r="N20" i="12"/>
  <c r="N131" i="12"/>
  <c r="N151" i="12"/>
  <c r="N48" i="12"/>
  <c r="N139" i="12"/>
  <c r="N78" i="12"/>
  <c r="N164" i="12"/>
  <c r="N186" i="12"/>
  <c r="N56" i="12"/>
  <c r="N160" i="12"/>
  <c r="N32" i="12"/>
  <c r="N116" i="12"/>
  <c r="N178" i="12"/>
  <c r="N39" i="12"/>
  <c r="N10" i="12"/>
  <c r="N112" i="12"/>
  <c r="N19" i="12"/>
  <c r="N95" i="12"/>
  <c r="N185" i="12"/>
  <c r="N98" i="12"/>
  <c r="N24" i="12"/>
  <c r="N171" i="12"/>
  <c r="N114" i="12"/>
  <c r="N88" i="12"/>
  <c r="N159" i="12"/>
  <c r="N176" i="12"/>
  <c r="N188" i="12"/>
  <c r="N155" i="12"/>
  <c r="N54" i="12"/>
  <c r="N38" i="12"/>
  <c r="N6" i="12"/>
  <c r="N167" i="12"/>
  <c r="N146" i="12"/>
  <c r="N92" i="12"/>
  <c r="N41" i="12"/>
  <c r="C50" i="12"/>
  <c r="M95" i="12"/>
  <c r="N109" i="12"/>
  <c r="E109" i="12"/>
  <c r="N80" i="12"/>
  <c r="E80" i="12"/>
  <c r="M160" i="12"/>
  <c r="C32" i="12"/>
  <c r="N170" i="12"/>
  <c r="M110" i="12"/>
  <c r="C95" i="12"/>
  <c r="F38" i="12"/>
  <c r="M80" i="12"/>
  <c r="C160" i="12"/>
  <c r="N106" i="12"/>
  <c r="N156" i="12"/>
  <c r="N13" i="12"/>
  <c r="N30" i="12"/>
  <c r="N12" i="12"/>
  <c r="E38" i="12"/>
  <c r="N120" i="12"/>
  <c r="M139" i="12"/>
  <c r="M124" i="12"/>
  <c r="N165" i="12"/>
  <c r="N119" i="12"/>
  <c r="N104" i="12"/>
  <c r="N67" i="12"/>
  <c r="M38" i="12"/>
  <c r="N107" i="12"/>
  <c r="N140" i="12"/>
  <c r="N18" i="12"/>
  <c r="N59" i="12"/>
  <c r="C38" i="12"/>
  <c r="N9" i="12"/>
  <c r="F86" i="12"/>
  <c r="E151" i="12"/>
  <c r="N179" i="12"/>
  <c r="F136" i="12"/>
  <c r="N55" i="12"/>
  <c r="N117" i="12"/>
  <c r="N16" i="12"/>
  <c r="E16" i="12"/>
  <c r="N86" i="12"/>
  <c r="E86" i="12"/>
  <c r="N50" i="12"/>
  <c r="N123" i="12"/>
  <c r="N168" i="12"/>
  <c r="N76" i="12"/>
  <c r="M16" i="12"/>
  <c r="M86" i="12"/>
  <c r="F48" i="12"/>
  <c r="E6" i="12"/>
  <c r="F20" i="12"/>
  <c r="M136" i="12"/>
  <c r="N72" i="12"/>
  <c r="N43" i="12"/>
  <c r="N122" i="12"/>
  <c r="N126" i="12"/>
  <c r="F110" i="12"/>
  <c r="E95" i="12"/>
  <c r="F80" i="12"/>
  <c r="E160" i="12"/>
  <c r="M32" i="12"/>
  <c r="F124" i="12"/>
  <c r="M48" i="12"/>
  <c r="C6" i="12"/>
  <c r="M20" i="12"/>
  <c r="E100" i="12"/>
  <c r="M147" i="12"/>
  <c r="C149" i="12"/>
  <c r="E146" i="12"/>
  <c r="E139" i="12"/>
  <c r="N124" i="12"/>
  <c r="E124" i="12"/>
  <c r="C48" i="12"/>
  <c r="C20" i="12"/>
  <c r="M100" i="12"/>
  <c r="C147" i="12"/>
  <c r="F28" i="12"/>
  <c r="M146" i="12"/>
  <c r="E74" i="12"/>
  <c r="C100" i="12"/>
  <c r="F108" i="12"/>
  <c r="N28" i="12"/>
  <c r="E28" i="12"/>
  <c r="F31" i="12"/>
  <c r="F62" i="12"/>
  <c r="C146" i="12"/>
  <c r="C58" i="12"/>
  <c r="C139" i="12"/>
  <c r="C124" i="12"/>
  <c r="F151" i="12"/>
  <c r="N108" i="12"/>
  <c r="E108" i="12"/>
  <c r="M28" i="12"/>
  <c r="F11" i="12"/>
  <c r="N31" i="12"/>
  <c r="E31" i="12"/>
  <c r="N62" i="12"/>
  <c r="E62" i="12"/>
  <c r="C74" i="12"/>
  <c r="N90" i="12"/>
  <c r="M108" i="12"/>
  <c r="C28" i="12"/>
  <c r="F141" i="12"/>
  <c r="N11" i="12"/>
  <c r="E11" i="12"/>
  <c r="M31" i="12"/>
  <c r="M62" i="12"/>
  <c r="F64" i="12"/>
  <c r="F89" i="12"/>
  <c r="F6" i="12"/>
  <c r="E136" i="12"/>
  <c r="C108" i="12"/>
  <c r="F149" i="12"/>
  <c r="E141" i="12"/>
  <c r="M11" i="12"/>
  <c r="C31" i="12"/>
  <c r="C62" i="12"/>
  <c r="E64" i="12"/>
  <c r="N89" i="12"/>
  <c r="E89" i="12"/>
  <c r="E149" i="12"/>
  <c r="M141" i="12"/>
  <c r="C11" i="12"/>
  <c r="M64" i="12"/>
  <c r="M89" i="12"/>
  <c r="C92" i="12"/>
  <c r="E93" i="12"/>
  <c r="C16" i="12"/>
  <c r="C86" i="12"/>
  <c r="E48" i="12"/>
  <c r="M6" i="12"/>
  <c r="E20" i="12"/>
  <c r="C136" i="12"/>
  <c r="F100" i="12"/>
  <c r="N35" i="12"/>
  <c r="E147" i="12"/>
  <c r="M149" i="12"/>
  <c r="C141" i="12"/>
  <c r="F146" i="12"/>
  <c r="C64" i="12"/>
  <c r="E58" i="12"/>
  <c r="M189" i="12"/>
  <c r="M58" i="12"/>
  <c r="F91" i="12"/>
  <c r="C189" i="12"/>
  <c r="N91" i="12"/>
  <c r="E91" i="12"/>
  <c r="F158" i="12"/>
  <c r="F72" i="12"/>
  <c r="M91" i="12"/>
  <c r="F92" i="12"/>
  <c r="E92" i="12"/>
  <c r="N42" i="12"/>
  <c r="M158" i="12"/>
  <c r="F133" i="12"/>
  <c r="M72" i="12"/>
  <c r="C140" i="12"/>
  <c r="M92" i="12"/>
  <c r="F93" i="12"/>
  <c r="C158" i="12"/>
  <c r="E133" i="12"/>
  <c r="N73" i="12"/>
  <c r="C72" i="12"/>
  <c r="M133" i="12"/>
  <c r="N111" i="12"/>
  <c r="E111" i="12"/>
  <c r="F61" i="12"/>
  <c r="M144" i="12"/>
  <c r="M103" i="12"/>
  <c r="C89" i="12"/>
  <c r="F58" i="12"/>
  <c r="E189" i="12"/>
  <c r="C93" i="12"/>
  <c r="E105" i="12"/>
  <c r="E129" i="12"/>
  <c r="C111" i="12"/>
  <c r="M105" i="12"/>
  <c r="M129" i="12"/>
  <c r="E140" i="12"/>
  <c r="C134" i="12"/>
  <c r="C184" i="12"/>
  <c r="F94" i="12"/>
  <c r="N158" i="12"/>
  <c r="E158" i="12"/>
  <c r="E72" i="12"/>
  <c r="F144" i="12"/>
  <c r="F103" i="12"/>
  <c r="M94" i="12"/>
  <c r="F34" i="12"/>
  <c r="F113" i="12"/>
  <c r="M69" i="12"/>
  <c r="C102" i="12"/>
  <c r="F111" i="12"/>
  <c r="E144" i="12"/>
  <c r="N103" i="12"/>
  <c r="E103" i="12"/>
  <c r="C94" i="12"/>
  <c r="E34" i="12"/>
  <c r="N113" i="12"/>
  <c r="E113" i="12"/>
  <c r="F174" i="12"/>
  <c r="N157" i="12"/>
  <c r="M34" i="12"/>
  <c r="M113" i="12"/>
  <c r="F137" i="12"/>
  <c r="E44" i="12"/>
  <c r="M93" i="12"/>
  <c r="N132" i="12"/>
  <c r="F105" i="12"/>
  <c r="C133" i="12"/>
  <c r="F129" i="12"/>
  <c r="M111" i="12"/>
  <c r="M61" i="12"/>
  <c r="M170" i="12"/>
  <c r="E134" i="12"/>
  <c r="N184" i="12"/>
  <c r="E184" i="12"/>
  <c r="M174" i="12"/>
  <c r="M137" i="12"/>
  <c r="C44" i="12"/>
  <c r="C61" i="12"/>
  <c r="F140" i="12"/>
  <c r="C170" i="12"/>
  <c r="M134" i="12"/>
  <c r="M184" i="12"/>
  <c r="C174" i="12"/>
  <c r="C137" i="12"/>
  <c r="F102" i="12"/>
  <c r="F69" i="12"/>
  <c r="N102" i="12"/>
  <c r="E102" i="12"/>
  <c r="N187" i="12"/>
  <c r="E101" i="12"/>
  <c r="C182" i="12"/>
  <c r="C118" i="12"/>
  <c r="C23" i="12"/>
  <c r="M140" i="12"/>
  <c r="N94" i="12"/>
  <c r="E94" i="12"/>
  <c r="N69" i="12"/>
  <c r="E69" i="12"/>
  <c r="M102" i="12"/>
  <c r="C101" i="12"/>
  <c r="N77" i="12"/>
  <c r="E77" i="12"/>
  <c r="F49" i="12"/>
  <c r="F33" i="12"/>
  <c r="C69" i="12"/>
  <c r="F44" i="12"/>
  <c r="M77" i="12"/>
  <c r="N49" i="12"/>
  <c r="E49" i="12"/>
  <c r="E33" i="12"/>
  <c r="C77" i="12"/>
  <c r="M49" i="12"/>
  <c r="F127" i="12"/>
  <c r="M33" i="12"/>
  <c r="E61" i="12"/>
  <c r="C144" i="12"/>
  <c r="E170" i="12"/>
  <c r="C103" i="12"/>
  <c r="F134" i="12"/>
  <c r="F184" i="12"/>
  <c r="C34" i="12"/>
  <c r="C113" i="12"/>
  <c r="N137" i="12"/>
  <c r="E137" i="12"/>
  <c r="M44" i="12"/>
  <c r="E182" i="12"/>
  <c r="N118" i="12"/>
  <c r="E118" i="12"/>
  <c r="C52" i="12"/>
  <c r="C27" i="12"/>
  <c r="M127" i="12"/>
  <c r="E23" i="12"/>
  <c r="F101" i="12"/>
  <c r="M182" i="12"/>
  <c r="M118" i="12"/>
  <c r="N45" i="12"/>
  <c r="C127" i="12"/>
  <c r="M23" i="12"/>
  <c r="M177" i="12"/>
  <c r="C18" i="12"/>
  <c r="M41" i="12"/>
  <c r="M101" i="12"/>
  <c r="F77" i="12"/>
  <c r="F60" i="12"/>
  <c r="N85" i="12"/>
  <c r="C130" i="12"/>
  <c r="N60" i="12"/>
  <c r="E60" i="12"/>
  <c r="M60" i="12"/>
  <c r="F182" i="12"/>
  <c r="F118" i="12"/>
  <c r="M27" i="12"/>
  <c r="C49" i="12"/>
  <c r="N127" i="12"/>
  <c r="E127" i="12"/>
  <c r="C33" i="12"/>
  <c r="F23" i="12"/>
  <c r="C60" i="12"/>
  <c r="F177" i="12"/>
  <c r="E18" i="12"/>
  <c r="F41" i="12"/>
  <c r="N177" i="12"/>
  <c r="E177" i="12"/>
  <c r="F130" i="12"/>
  <c r="M18" i="12"/>
  <c r="E41" i="12"/>
  <c r="C177" i="12"/>
  <c r="M130" i="12"/>
  <c r="C41" i="12"/>
  <c r="F128" i="12"/>
  <c r="M7" i="12"/>
  <c r="E7" i="12"/>
  <c r="E43" i="12"/>
  <c r="E128" i="12"/>
  <c r="C55" i="12"/>
  <c r="M43" i="12"/>
  <c r="M128" i="12"/>
  <c r="C7" i="12"/>
  <c r="C43" i="12"/>
  <c r="F18" i="12"/>
  <c r="C21" i="12"/>
  <c r="F122" i="12"/>
  <c r="I4" i="12"/>
  <c r="E122" i="12"/>
  <c r="M122" i="12"/>
  <c r="E55" i="12"/>
  <c r="N7" i="12"/>
  <c r="F7" i="12"/>
  <c r="F43" i="12"/>
  <c r="F165" i="12"/>
  <c r="C122" i="12"/>
  <c r="F4" i="12"/>
  <c r="F96" i="12"/>
  <c r="E4" i="12"/>
  <c r="F117" i="12"/>
  <c r="M165" i="12"/>
  <c r="E96" i="12"/>
  <c r="F21" i="12"/>
  <c r="M4" i="12"/>
  <c r="E117" i="12"/>
  <c r="C165" i="12"/>
  <c r="M96" i="12"/>
  <c r="E21" i="12"/>
  <c r="C4" i="12"/>
  <c r="M117" i="12"/>
  <c r="C128" i="12"/>
  <c r="C96" i="12"/>
  <c r="M21" i="12"/>
  <c r="E65" i="12"/>
  <c r="F126" i="12"/>
  <c r="M65" i="12"/>
  <c r="F183" i="12"/>
  <c r="E126" i="12"/>
  <c r="C65" i="12"/>
  <c r="F57" i="12"/>
  <c r="E183" i="12"/>
  <c r="M126" i="12"/>
  <c r="E57" i="12"/>
  <c r="M183" i="12"/>
  <c r="C126" i="12"/>
  <c r="M57" i="12"/>
  <c r="C183" i="12"/>
  <c r="F53" i="12"/>
  <c r="C57" i="12"/>
  <c r="E53" i="12"/>
  <c r="M53" i="12"/>
  <c r="C117" i="12"/>
  <c r="F65" i="12"/>
  <c r="C53" i="12"/>
  <c r="M68" i="12"/>
  <c r="M145" i="12"/>
  <c r="E25" i="12"/>
  <c r="E119" i="12"/>
  <c r="C68" i="12"/>
  <c r="C145" i="12"/>
  <c r="M25" i="12"/>
  <c r="F169" i="12"/>
  <c r="M119" i="12"/>
  <c r="F46" i="12"/>
  <c r="C115" i="12"/>
  <c r="F162" i="12"/>
  <c r="C25" i="12"/>
  <c r="E169" i="12"/>
  <c r="C119" i="12"/>
  <c r="E46" i="12"/>
  <c r="F142" i="12"/>
  <c r="E162" i="12"/>
  <c r="F154" i="12"/>
  <c r="M169" i="12"/>
  <c r="M46" i="12"/>
  <c r="F66" i="12"/>
  <c r="M142" i="12"/>
  <c r="E142" i="12"/>
  <c r="M162" i="12"/>
  <c r="E154" i="12"/>
  <c r="C169" i="12"/>
  <c r="C46" i="12"/>
  <c r="E66" i="12"/>
  <c r="C162" i="12"/>
  <c r="M154" i="12"/>
  <c r="M66" i="12"/>
  <c r="C142" i="12"/>
  <c r="C154" i="12"/>
  <c r="F68" i="12"/>
  <c r="F145" i="12"/>
  <c r="C66" i="12"/>
  <c r="F115" i="12"/>
  <c r="E68" i="12"/>
  <c r="E145" i="12"/>
  <c r="F25" i="12"/>
  <c r="F119" i="12"/>
  <c r="M115" i="12"/>
  <c r="E115" i="12"/>
  <c r="N99" i="12"/>
  <c r="N51" i="12"/>
  <c r="N161" i="12"/>
  <c r="N61" i="12"/>
  <c r="N183" i="12" l="1"/>
  <c r="N130" i="12"/>
  <c r="F55" i="12"/>
  <c r="F173" i="12"/>
  <c r="K253" i="12"/>
  <c r="M173" i="12"/>
  <c r="E5" i="12"/>
  <c r="N199" i="12"/>
  <c r="N173" i="12"/>
  <c r="N207" i="12"/>
  <c r="N209" i="12"/>
  <c r="N226" i="12"/>
  <c r="N238" i="12"/>
  <c r="N200" i="12"/>
  <c r="N202" i="12"/>
  <c r="N162" i="12"/>
  <c r="N206" i="12"/>
  <c r="N208" i="12"/>
  <c r="N201" i="12"/>
  <c r="N190" i="12"/>
  <c r="N192" i="12"/>
  <c r="N194" i="12"/>
  <c r="N196" i="12"/>
  <c r="N198" i="12"/>
  <c r="N204" i="12"/>
  <c r="N213" i="12"/>
  <c r="N219" i="12"/>
  <c r="N221" i="12"/>
  <c r="N223" i="12"/>
  <c r="N227" i="12"/>
  <c r="N203" i="12"/>
  <c r="N205" i="12"/>
  <c r="N211" i="12"/>
  <c r="N212" i="12"/>
  <c r="N214" i="12"/>
  <c r="N216" i="12"/>
  <c r="N218" i="12"/>
  <c r="N220" i="12"/>
  <c r="N224" i="12"/>
  <c r="N210" i="12"/>
  <c r="N217" i="12"/>
  <c r="N225" i="12"/>
  <c r="N191" i="12"/>
  <c r="N193" i="12"/>
  <c r="N195" i="12"/>
  <c r="N197" i="12"/>
  <c r="M195" i="12"/>
  <c r="M197" i="12"/>
  <c r="M201" i="12"/>
  <c r="M207" i="12"/>
  <c r="M216" i="12"/>
  <c r="M218" i="12"/>
  <c r="M220" i="12"/>
  <c r="M224" i="12"/>
  <c r="M228" i="12"/>
  <c r="M226" i="12"/>
  <c r="M210" i="12"/>
  <c r="M227" i="12"/>
  <c r="M209" i="12"/>
  <c r="M211" i="12"/>
  <c r="M194" i="12"/>
  <c r="M202" i="12"/>
  <c r="M204" i="12"/>
  <c r="M208" i="12"/>
  <c r="M223" i="12"/>
  <c r="M219" i="12"/>
  <c r="M217" i="12"/>
  <c r="M225" i="12"/>
  <c r="M5" i="12"/>
  <c r="F5" i="12"/>
  <c r="M193" i="12"/>
  <c r="M199" i="12"/>
  <c r="M203" i="12"/>
  <c r="M205" i="12"/>
  <c r="M214" i="12"/>
  <c r="M222" i="12"/>
  <c r="M198" i="12"/>
  <c r="M213" i="12"/>
  <c r="M190" i="12"/>
  <c r="M191" i="12"/>
  <c r="C5" i="12"/>
  <c r="M212" i="12"/>
  <c r="M196" i="12"/>
  <c r="M192" i="12"/>
  <c r="M200" i="12"/>
  <c r="M206" i="12"/>
  <c r="M221" i="12"/>
  <c r="M215" i="12"/>
  <c r="M229" i="12"/>
  <c r="N229" i="12"/>
  <c r="M156" i="12"/>
  <c r="M233" i="12"/>
  <c r="N58" i="12"/>
  <c r="N125" i="12"/>
  <c r="N25" i="12"/>
  <c r="N46" i="12"/>
  <c r="N65" i="12"/>
  <c r="N154" i="12"/>
  <c r="N23" i="12"/>
  <c r="N96" i="12"/>
  <c r="N4" i="12"/>
  <c r="N5" i="12"/>
  <c r="N57" i="12"/>
  <c r="N128" i="12"/>
  <c r="N21" i="12"/>
  <c r="N169" i="12"/>
  <c r="E165" i="12"/>
  <c r="C173" i="12"/>
  <c r="M55" i="12"/>
  <c r="E173" i="12"/>
  <c r="E130" i="12"/>
  <c r="N233" i="12" l="1"/>
  <c r="M253" i="12"/>
  <c r="N115" i="12"/>
  <c r="N253" i="12" s="1"/>
</calcChain>
</file>

<file path=xl/comments1.xml><?xml version="1.0" encoding="utf-8"?>
<comments xmlns="http://schemas.openxmlformats.org/spreadsheetml/2006/main">
  <authors>
    <author>Пользователь Microsoft Office</author>
    <author>Microsoft Office User</author>
  </authors>
  <commentList>
    <comment ref="B91" authorId="0">
      <text>
        <r>
          <rPr>
            <b/>
            <sz val="10"/>
            <color rgb="FF000000"/>
            <rFont val="Calibri"/>
            <family val="2"/>
          </rPr>
          <t>Пользователь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тих уже нет поэтому 88 и 89 одинаковые </t>
        </r>
      </text>
    </comment>
    <comment ref="B209" authorId="1">
      <text>
        <r>
          <rPr>
            <b/>
            <sz val="10"/>
            <color rgb="FF000000"/>
            <rFont val="Tahoma"/>
            <family val="2"/>
            <charset val="204"/>
          </rPr>
          <t>Microsoft Office User: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CR </t>
        </r>
        <r>
          <rPr>
            <sz val="10"/>
            <color rgb="FF000000"/>
            <rFont val="Tahoma"/>
            <family val="2"/>
            <charset val="204"/>
          </rPr>
          <t>уже нет в продаже. есть только бу. поэтому скрин и цена как у аналога С</t>
        </r>
      </text>
    </comment>
    <comment ref="B232" authorId="1">
      <text>
        <r>
          <rPr>
            <b/>
            <sz val="10"/>
            <color rgb="FF000000"/>
            <rFont val="Tahoma"/>
            <family val="2"/>
            <charset val="204"/>
          </rPr>
          <t>Microsoft Office User: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только 19 радиус нашла </t>
        </r>
      </text>
    </comment>
  </commentList>
</comments>
</file>

<file path=xl/sharedStrings.xml><?xml version="1.0" encoding="utf-8"?>
<sst xmlns="http://schemas.openxmlformats.org/spreadsheetml/2006/main" count="701" uniqueCount="450">
  <si>
    <t>Номер по поряд-ку</t>
  </si>
  <si>
    <t>Товарно-материальные ценности</t>
  </si>
  <si>
    <t>Единица измерения</t>
  </si>
  <si>
    <t>Инвентар    ный           Номер</t>
  </si>
  <si>
    <t>год выпуска</t>
  </si>
  <si>
    <t>Фактическое наличие</t>
  </si>
  <si>
    <t>По данным бухгалтерского учета</t>
  </si>
  <si>
    <t>наименование, характеристика (вид, сорт, группа)</t>
  </si>
  <si>
    <t>код (номенклатурный номер)</t>
  </si>
  <si>
    <t>Код по ОКЕИ</t>
  </si>
  <si>
    <t>Наиме- нование</t>
  </si>
  <si>
    <t>количество</t>
  </si>
  <si>
    <t>сумма, руб. коп.</t>
  </si>
  <si>
    <t>шт</t>
  </si>
  <si>
    <t>Автошина 195/55R15 TL 89H HAKKA GREEN XL Nokian</t>
  </si>
  <si>
    <t>Автошина 275/40R20 TL 106Y HAKKA Z SUV XL Nokian</t>
  </si>
  <si>
    <t>Автошина 235/75R15 TL 105T HAKKA SUV Nokian</t>
  </si>
  <si>
    <t>Автошина 235/65R17 TL 108T ROTIIVA AT Nokian</t>
  </si>
  <si>
    <t>Автошина 225/40ZR18 TL 92Y HAKKA Z XL Nokian</t>
  </si>
  <si>
    <t>Автошина 205/60R16 TL 96W HAKKA BLUE XL Nokian</t>
  </si>
  <si>
    <t>Автошина 225/55ZR17 TL 101W HAKKA Z XL Nokian</t>
  </si>
  <si>
    <t>Автошина 225/70R16 TL 107T шип SUV 7 XL Nokian</t>
  </si>
  <si>
    <t>Автошина 215/45R17 TL 91V HAKKA BLUE XL Nokian</t>
  </si>
  <si>
    <t>Автошина 245/70R16 TL 111T HAKKA SUV XL Nokian</t>
  </si>
  <si>
    <t>Автошина 265/50R20 TL 111W HAKKA Z SUV XL Nokian</t>
  </si>
  <si>
    <t>Автошина 205/60R15 TL 91H HAKKA GREEN Nokian</t>
  </si>
  <si>
    <t>Автошина 215/45ZR17 TL 91Y HAKKA Z XL Nokian</t>
  </si>
  <si>
    <t>Автошина 285/75R16 TL 122/119S ROTIIVA AT Nokian</t>
  </si>
  <si>
    <t>Автошина 205/60R16 TL 96V HAKKA GREEN XL Nokian</t>
  </si>
  <si>
    <t>Автошина 215/65R16 TL 102V HAKKA BLUE XL Nokian</t>
  </si>
  <si>
    <t>Автошина 215/50ZR17 TL 95W HAKKA Z XL Nokian</t>
  </si>
  <si>
    <t>Автошина 205/50R17 TL 93V HAKKA BLUE XL Nokian</t>
  </si>
  <si>
    <t>Автошина 225/50R16 TL 96W HAKKA BLACK XL Nokian</t>
  </si>
  <si>
    <t>Автошина 235/70R16 TL 106T HAKKA SUV Nokian</t>
  </si>
  <si>
    <t>Автошина 205/60R16 TL 96H HAKKA GREEN XL Nokian</t>
  </si>
  <si>
    <t>Автошина 225/60ZR17 TL 103W HAKKA Z XL Nokian</t>
  </si>
  <si>
    <t>Автошина 195/60R16 TL 89H HAKKA GREEN Nokian</t>
  </si>
  <si>
    <t>Автошина 175/70R13 TL 82T NORDMAN SX</t>
  </si>
  <si>
    <t>Автошина 205/50ZR16 TL 91W HAKKA Z XL Nokian</t>
  </si>
  <si>
    <t>Автошина 225/45R17 TL 94V HAKKA BLUE XL Nokian</t>
  </si>
  <si>
    <t>Автошина 215/50R17 TL 95V HAKKA BLUE XL Nokian</t>
  </si>
  <si>
    <t>Автошина 275/45R19 TL 108Y HAKKA Z SUV XL Nokian</t>
  </si>
  <si>
    <t>Автошина 175/65R15 TL 84H HAKKA GREEN Nokian</t>
  </si>
  <si>
    <t>Автошина 225/75R16 TL 115/112S ROTIIVA AT Nokian</t>
  </si>
  <si>
    <t>Автошина 215/40ZR17 TL 87W HAKKA Z XL Nokian</t>
  </si>
  <si>
    <t>Автошина 195/55R15 TL 89R H R XL Nokian</t>
  </si>
  <si>
    <t>Автошина 195/50R16 TL 88V HAKKA BLUE XL Nokian</t>
  </si>
  <si>
    <t>Автошина 235/70R16 TL 109T ROTIIVA AT Nokian</t>
  </si>
  <si>
    <t>ИТОГО</t>
  </si>
  <si>
    <t>Источник информации</t>
  </si>
  <si>
    <t>Совокупный износ</t>
  </si>
  <si>
    <t>Автошины Nokian</t>
  </si>
  <si>
    <t>Балансовая стоимость, руб. за 1 ед.</t>
  </si>
  <si>
    <t xml:space="preserve">Балансовая стоимость, руб. </t>
  </si>
  <si>
    <t>https://www.rimeks.ru/o/avtoshina-nokian-155-65-r14-75r-hkpl-r/</t>
  </si>
  <si>
    <t>http://ekaterinburg.4tochki.ru/catalog/tyres/nokian/hakkapeliitta-7/hakkapeliitta-7-13625.html?logist_day=6&amp;rest=9&amp;tm=1483860808&amp;utm_source=market.yandex.ru&amp;utm_term=r6w1t100id13625w&amp;frommarket=https%3A//market.yandex.ru/product/4569181%3Fshow-uid%3D838750156452861673516001%26nid%3D54469&amp;ymclid=838750185147549378400005</t>
  </si>
  <si>
    <t>http://ekaterinburg.4tochki.ru/catalog/tyres/nokian/hakkapeliitta-8/hakkapeliitta-8-13622.html?logist_day=6&amp;rest=9</t>
  </si>
  <si>
    <t>http://www.2000koles.ru/catalog/tyres/Nokian/Hakka_Green/155-65-R14-75T-11574?_openstat=bWFya2V0LnlhbmRleC5ydTvQqNC40L3QsCBOb2tpYW4gSGFra2EgR3JlZW4gMTU1LzY1IFIxNCA3NVQ7cXpHNXVBWkNIT2VTcHJVcXc2dkdBQTs&amp;frommarket=https%3A//market.yandex.ru/product/6908088%3Fshow-uid%3D838641399147013615016001%26nid%3D54469&amp;ymclid=838641420629778418800002</t>
  </si>
  <si>
    <t>http://www.4-shina.ru/?page=catalog&amp;pid=973961&amp;ymclid=839570024933984845300001</t>
  </si>
  <si>
    <t>http://euro-diski.ru/tyres/catalog/nokian_1/wr_d3/580428/?r1=yandext&amp;r2=&amp;ymclid=838766538312718594500002</t>
  </si>
  <si>
    <t>http://1000shin.ru/content/1756514-t-hakka-green-82-nokian.html?_openstat=bWFya2V0LnlhbmRleC5ydTvQqNC40L3RiyAxNzUvNjUgUjE0IFQgSEFLS0EgR1JFRU4gKDgyKSBOT0tJQU47VFduc2NsZUNBTFdrN1JubTgwLU5hQTs&amp;ymclid=838643884209478748800003</t>
  </si>
  <si>
    <t>http://pitstopural.ru/tyres/nokian/hakkapeliitta-r/175-65-r14-86-r/?utm_source=ya-market&amp;utm_medium=price&amp;utm_campaign=market&amp;utm_term=tyre3130&amp;ymclid=839570895199024928800005</t>
  </si>
  <si>
    <t>http://www.pitstop33.ru/vendor.php?tire=3684&amp;prov=yandex&amp;_openstat=bWFya2V0LnlhbmRleC5ydTtOb2tpYW4gSGFra2FwZWxpaXR0YSA1IDE3NS82NSBSMTQgODZUIFhMO0d4ODBmSVJuYmNmOEVHdjgycTMxbFE7&amp;ymclid=838762305250437076900001</t>
  </si>
  <si>
    <t>http://ekaterinburg.4tochki.ru/catalog/tyres/nokian/hakkapeliitta-8/hakkapeliitta-8-11016.html?logist_day=0&amp;rest=6</t>
  </si>
  <si>
    <t>http://www.maxitrade.ru/position/6105815?_openstat=bWFya2V0LnlhbmRleC5ydTsxNzUvNjUgUjE0QyBOb2tpYW4gSGFra2EgQyBWYW4gOTAvODhUO3RxZGtYaW9hblMxcS1RbXp4TXhHdFE7&amp;ymclid=838644826824335812200002</t>
  </si>
  <si>
    <t>http://www.ekt.sa.ru/catalog/tyres/hakka-green-114/nokian-tyres-hakka-green-175-65r15-84h/?utm_source=YandexMarket&amp;utm_medium=EKT.SA.RU&amp;utm_campaign=%CB%E5%F2%ED%FF%FF+%F8%E8%ED%E0&amp;utm_content=Nokian+Tyres&amp;utm_term=Hakka+Green&amp;ymclid=838645623480636772800002</t>
  </si>
  <si>
    <t>http://ekaterinburg.4tochki.ru/catalog/tyres/nokian/hakkapeliitta-8/hakkapeliitta-8-13307.html?logist_day=6&amp;rest=1</t>
  </si>
  <si>
    <t>http://ekaterinburg.4tochki.ru/catalog/tyres/nokian/hakkapeliitta-7/hakkapeliitta-7-10408.html?logist_day=6&amp;rest=9</t>
  </si>
  <si>
    <t>http://ekaterinburg.4tochki.ru/catalog/tyres/nokian/hakkapeliitta-8/hakkapeliitta-8-10153.html?logist_day=6&amp;rest=9</t>
  </si>
  <si>
    <t>https://www.rimeks.ru/o/avtoshina-nokian-175-70-r14-88r-hkpl-r-xl/</t>
  </si>
  <si>
    <t>https://tyremix.ru/catalog/tires/544-nokian/163553/?r1=yandext&amp;r2=&amp;_openstat=bWFya2V0LnlhbmRleC5ydTtOT0tJQU4gSEFLS0FQRUxJSVRUQSBSIDE4NS81NVIxNSA4NlIgWEw7WHR2SllLSnZkV25LdzFPYm5NS0E2UTs&amp;frommarket=https%253A//market.yandex.ru/product/2244688%253Fshow-uid%253D839572611523142594816001%2526nid%253D54469&amp;ymclid=839573392726787360100002</t>
  </si>
  <si>
    <t>http://ekaterinburg.4tochki.ru/catalog/tyres/nokian/hakkapeliitta-r2/hakkapeliitta-r2-12248-5706eef514cd1.html?logist_day=6&amp;rest=8</t>
  </si>
  <si>
    <t>http://shinburg.ru/shini/Nokian/Hakka_V/185_55_r15_/?_openstat=bWFya2V0LnlhbmRleC5ydTvQqNC40L3RiyBOb2tpYW4gSGFra2EgViAxODUvNTUgUjE1IDg2VjtEZFJjOW01THlpMXVLRDhkQUxmYVV3Ow&amp;ymclid=838647435867714535500002</t>
  </si>
  <si>
    <t>http://ekaterinburg.4tochki.ru/catalog/tyres/nokian/hakkapeliitta-7/hakkapeliitta-7-12012-56f47923d3ecc.html?logist_day=6&amp;rest=9</t>
  </si>
  <si>
    <t>http://koleso66.ru/tyres/shiny/14010/17228/?pos=22742</t>
  </si>
  <si>
    <t>https://www.rimeks.ru/o/avtoshina-nokian-185-60-r15-88r-hkpl-r2-xl/</t>
  </si>
  <si>
    <t>http://ekaterinburg.4tochki.ru/catalog/tyres/nokian/hakkapeliitta-7/hakkapeliitta-7-10200.html?logist_day=6&amp;rest=9</t>
  </si>
  <si>
    <t>http://shinburg.ru/shini/Nokian/Hakka_Green/185_60_r14_/?_openstat=bWFya2V0LnlhbmRleC5ydTvQqNC40L3RiyBOb2tpYW4gSGFra2EgR3JlZW4gMTg1LzYwIFIxNCA4Mkg7ME5EWXJzNUVZZW5WMGVUSHdmS3k2UTs&amp;ymclid=838648155775388260100002</t>
  </si>
  <si>
    <t>http://kolesananeve.ru/catalog/zimnie-neshipovannye-shiny/306091/?r1=yandext&amp;r2=&amp;_openstat=bWFya2V0LnlhbmRleC5ydTvQqNC40L3QsCBOb2tpYW4gSGFra2FwZWxpaXR0YSBSIDE4NS82NSBSMTQgOTBSO19LSlZCdjlIOUxHZ2tjNTFUN2hkemc7&amp;frommarket=https%3A//market.yandex.ru/product/1635296%3Fshow-uid%3D839575857134861175816003%26nid%3D54469&amp;ymclid=839575952097053899800002</t>
  </si>
  <si>
    <t>http://ekaterinburg.4tochki.ru/catalog/tyres/nokian/hakkapeliitta-r2/hakkapeliitta-r2-9574.html?logist_day=6&amp;rest=9</t>
  </si>
  <si>
    <t>http://ekaterinburg.4tochki.ru/catalog/tyres/nokian/hakkapeliitta-7/hakkapeliitta-7-7471-5706eed80bc41.html?logist_day=6&amp;rest=9</t>
  </si>
  <si>
    <t>http://ekaterinburg.4tochki.ru/catalog/tyres/nokian/hakkapeliitta-8/hakkapeliitta-8-9295.html?logist_day=6&amp;rest=9</t>
  </si>
  <si>
    <t>http://ekaterinburg.4tochki.ru/catalog/tyres/nokian/hakkapeliitta-r2/hakkapeliitta-r2-5374.html?logist_day=6&amp;rest=9</t>
  </si>
  <si>
    <t>https://www.kolesa-darom.ru/kazan-esperanto/shiny/?id7=1110082014&amp;ymclid=838758146538234643800001</t>
  </si>
  <si>
    <t>http://www.buywheel.ru/tire/item/19744/?ymclid=838769774755862548900001</t>
  </si>
  <si>
    <t>http://www.4-shina.ru/?page=catalog&amp;pid=969123&amp;ymclid=839582886396283388500011</t>
  </si>
  <si>
    <t>http://nevashintorg.ru/tyres/nokian-tyres-hakkapeliitta-5/14-185-70-92-T--Z-SH-765708.html?ymclid=839597210852288363000002</t>
  </si>
  <si>
    <t>http://ekaterinburg.4tochki.ru/catalog/tyres/nokian/hakkapeliitta-7/hakkapeliitta-7-10510.html?logist_day=6&amp;rest=9</t>
  </si>
  <si>
    <t>http://koleso66.ru/tyres/shiny/14010/15099/?pos=21795</t>
  </si>
  <si>
    <t>http://pitstopural.ru/tyres/nokian/hkpl-7/195-50-r15-86-t/?utm_source=ya-market&amp;utm_medium=price&amp;utm_campaign=market&amp;utm_term=tyre2967&amp;ymclid=839598826670283841800005</t>
  </si>
  <si>
    <t>http://ekaterinburg.4tochki.ru/catalog/tyres/nokian/hakka-blue/hakka-blue-8438.html?logist_day=0&amp;rest=4&amp;tm=1483855404&amp;utm_source=market.yandex.ru&amp;utm_term=r0w10t100id8438s&amp;frommarket=https%3A//market.yandex.ru/product/7844433%3Fshow-uid%3D838656538867129888116001%26nid%3D54469&amp;ymclid=838656563351594107900005</t>
  </si>
  <si>
    <t>http://nevashintorg.ru/tyres/nokian-tyres-hakkapeliitta-r/16-195-50-88-R--Z-NSH-465665.html?ymclid=839599678090612478100001</t>
  </si>
  <si>
    <t>https://www.rimeks.ru/o/avtoshina-nokian-195-50-r16-88v-hakka-blue-xl/</t>
  </si>
  <si>
    <t>http://shinburg.ru/shini/Nokian/Hakka_Green/195_55_r15_XL/?_openstat=bWFya2V0LnlhbmRleC5ydTvQqNC40L3RiyBOb2tpYW4gSGFra2EgR3JlZW4gMTk1LzU1IFIxNSA4OUggWEw7dThzXzFfdjVxcXRNZkJYYXVTYnY4Zzs&amp;ymclid=838670219428178752400007</t>
  </si>
  <si>
    <t>http://www.kupirezinu.ru/shiny/Nokian/Hakkapeliitta_R/195/55/R15/89R?utm_source=yandex_market&amp;utm_medium=cpc&amp;utm_campaign=1005891&amp;utm_content=ch_yandex_market__cid_1005891__cat_1&amp;utm_term=7674195551589R&amp;ymclid=839600770713828749700005#ofr</t>
  </si>
  <si>
    <t>http://ekaterinburg.4tochki.ru/catalog/tyres/nokian/hakkapeliitta-r2/hakkapeliitta-r2-4227.html?logist_day=6&amp;rest=9</t>
  </si>
  <si>
    <t>http://ekaterinburg.4tochki.ru/catalog/tyres/nokian/hakkapeliitta-7/hakkapeliitta-7-4225-5706eec29ac1d.html?logist_day=6&amp;rest=9</t>
  </si>
  <si>
    <t>http://ekaterinburg.4tochki.ru/catalog/tyres/nokian/hakkapeliitta-8/hakkapeliitta-8-4226.html?logist_day=0&amp;rest=8</t>
  </si>
  <si>
    <t>http://www.pitstop33.ru/vendor.php?tire=3690&amp;prov=yandex&amp;_openstat=bWFya2V0LnlhbmRleC5ydTtOb2tpYW4gSGFra2FwZWxpaXR0YSA1IDE5NS81NSBSMTUgODlUIFhMO0Vud2k1WkdXWGdnX18xaXNzV1JlMHc7&amp;ymclid=839602455245728123000002</t>
  </si>
  <si>
    <t>http://ekaterinburg.4tochki.ru/catalog/tyres/nokian/hakkapeliitta-8/hakkapeliitta-8-8168.html?logist_day=6&amp;rest=3</t>
  </si>
  <si>
    <t>http://euro-diski.ru/tyres/catalog/nokian_1/wr_d3/580444/</t>
  </si>
  <si>
    <t>http://tochka-market.ru/offers/101174/?ymclid=839601527666760130300001</t>
  </si>
  <si>
    <t>https://www.rimeks.ru/o/avtoshina-nokian-195-55-r16-91r-hkpl-r2-xl/</t>
  </si>
  <si>
    <t>http://www.ekaterinburg.wheelka.ru/product/avtomobilnie-shini/nokian/hakkapeliitta-5-t/195-55-r16-91-t/?frommarket=https%3A//market.yandex.ru/product/950945%3Fshow-uid%3D839602865194866948716001%26nid%3D54469&amp;ymclid=839603965342310108200001</t>
  </si>
  <si>
    <t>http://ekaterinburg.4tochki.ru/catalog/tyres/nokian/hakkapeliitta-7/hakkapeliitta-7-7667.html?logist_day=6&amp;rest=9</t>
  </si>
  <si>
    <t>http://ekaterinburg.4tochki.ru/catalog/tyres/nokian/wr-d3/wr-d3-4277.html?logist_day=6&amp;rest=2&amp;tm=1483868007&amp;utm_source=market.yandex.ru&amp;utm_term=r6w1t100id4277w&amp;frommarket=https%3A//market.yandex.ru/product/7313403%3Fshow-uid%3D838770373217648465216001%26nid%3D54469&amp;ymclid=838770397688092215500001</t>
  </si>
  <si>
    <t>http://www.rzmz.ru/catalog-shin/Nokian/Hakkapeliitta-R/2527?_openstat=bWFya2V0LnlhbmRleC5ydTvQqNC40L3QsCBOb2tpYW4gSGFra2FwZWxpaXR0YSBSIDE5NS82MCBSMTUgOTJSO1FSTjJReHNRaHA5bmNSMlhsOUxMQlE7&amp;frommarket=https%3A//market.yandex.ru/product/2187094%3Fshow-uid%3D839604615844475563616003%26nid%3D54469&amp;ymclid=839604653553932734100001#</t>
  </si>
  <si>
    <t>http://ekaterinburg.4tochki.ru/catalog/tyres/nokian/hakkapeliitta-r2/hakkapeliitta-r2-11036-5706eeee5bd8a.html?logist_day=6&amp;rest=9</t>
  </si>
  <si>
    <t>http://ekaterinburg.4tochki.ru/catalog/tyres/nokian/hakkapeliitta-7/hakkapeliitta-7-10726-57059cc597e20.html?logist_day=6&amp;rest=9</t>
  </si>
  <si>
    <t>http://ekaterinburg.4tochki.ru/catalog/tyres/nokian/hakkapeliitta-8/hakkapeliitta-8-11035-5706eeee5300d.html?logist_day=6&amp;rest=9</t>
  </si>
  <si>
    <t>http://www.buywheel.ru/tire/item/19758/?ymclid=838771341765224574700001</t>
  </si>
  <si>
    <t>http://www.sokoleso.ru/tyres/nokian/hakkapeliitta-5/195-60-r16-93t-xl/</t>
  </si>
  <si>
    <t>http://ekb.don-shina.ru/catalog/tires/nokian/hakka_green/18538/</t>
  </si>
  <si>
    <t>https://tyremix.ru/catalog/tires/544-nokian/163564/?r1=yandext&amp;r2=&amp;_openstat=bWFya2V0LnlhbmRleC5ydTtOT0tJQU4gSEFLS0FQRUxJSVRUQSBSIDE5NS82NVIxNSA5NVIgWEw7bkRaQ0Q0TFlHbnR1Y0xhX2ktWS1mUTs&amp;frommarket=https%253A//market.yandex.ru/product/1635300%253Fshow-uid%253D839605760289297908816002%2526nid%253D54469&amp;ymclid=839605802670821388900003</t>
  </si>
  <si>
    <t>http://ekaterinburg.4tochki.ru/catalog/tyres/nokian/hakkapeliitta-r2/hakkapeliitta-r2-7110.html?logist_day=6&amp;rest=9</t>
  </si>
  <si>
    <t>http://ekaterinburg.4tochki.ru/catalog/tyres/nokian/hakkapeliitta-7/hakkapeliitta-7-3353.html?logist_day=6&amp;rest=9</t>
  </si>
  <si>
    <t>http://ekaterinburg.4tochki.ru/catalog/tyres/nokian/hakkapeliitta-8/hakkapeliitta-8-6377-5706eed080c38.html?logist_day=6&amp;rest=9</t>
  </si>
  <si>
    <t>https://www.allrad.ru/tyres/nokian/wr_c_van/195x65r16-104102-s/?_openstat=bWFya2V0LnlhbmRleC5ydTvQqNC40L3RiyBOb2tpYW4gV1IgQyBWYW4gMTk1LzY1IFIxNiAxMDQvMTAyUztTMC1lVlpGa0FHZjZyM3JnWmJTQ3pROw&amp;frommarket=https%3A//market.yandex.ru/product/1555486%3Fshow-uid%3D838780692650099549516002%26nid%3D54469&amp;ymclid=838780736794974662400001</t>
  </si>
  <si>
    <t>http://www.ekaterinburg.wheelka.ru/product/avtomobilnie-shini/nokian/hakkapeliitta-c-van-t/195-65-r16-104-r/?frommarket=https%3A//market.yandex.ru/product/1558298%3Fshow-uid%3D839607013209971812416001%26nid%3D54469&amp;ymclid=839607080221193884800001</t>
  </si>
  <si>
    <t>http://koleso66.ru/tyres/shiny/14010/15099/?pos=15027</t>
  </si>
  <si>
    <t>http://runflat.ru/catalog/749/</t>
  </si>
  <si>
    <t>http://mosautoshina.ru/catalog/tyre/nokian/wr-d4/205-50-17-93-H-XL-/</t>
  </si>
  <si>
    <t>http://ekaterinburg.4tochki.ru/catalog/tyres/nokian/hakkapeliitta-r2/hakkapeliitta-r2-5692.html?logist_day=6&amp;rest=9</t>
  </si>
  <si>
    <t>http://ekaterinburg.4tochki.ru/catalog/tyres/nokian/hakka-blue/hakka-blue-5697-5706eecd3ed0c.html?logist_day=6&amp;rest=6</t>
  </si>
  <si>
    <t>http://www.sokoleso.ru/tyres/nokian/hakka-blue-2/205-50-r17-93v-xl/</t>
  </si>
  <si>
    <t>http://www.4-shina.ru/?page=catalog&amp;pid=966519&amp;ymclid=838753346737022138700002</t>
  </si>
  <si>
    <t>https://goodkolesa.ru/catalog/nokian/509.html?scu=108138</t>
  </si>
  <si>
    <t>http://www.pitstop33.ru/vendor.php?tire=10469&amp;prov=yandex&amp;_openstat=bWFya2V0LnlhbmRleC5ydTtOb2tpYW4gSGFra2EgViAyMDUvNTUgUjE1IDg4VjtCLXVDLTdQLS0xQ3RYajFEZjViSHd3Ow&amp;ymclid=839611984817437928600003</t>
  </si>
  <si>
    <t>http://www.s-shina.ru/tyre/nokian/wr-a3/item/107991/?utm_source=yandex_market&amp;utm_medium=cpc&amp;utm_content=zimnie_shiny&amp;utm_term=tyre107991&amp;_openstat=bWFya2V0LnlhbmRleC5ydTvQqNC40L3QsCBOb2tpYW4gV1IgQTMgMjA1LzU1IFIxNiA5MUg7SkFZRGlKd09IU3A3Ty1VdUR1ajB6dzs&amp;ymclid=839613040960567019300004</t>
  </si>
  <si>
    <t>http://www.ekt.sa.ru/catalog/tyres/hakka-green-114/nokian-tyres-hakka-green-205-60r15-91h/</t>
  </si>
  <si>
    <t>http://www.kama-nk.ru/shiny/20560-r15-95t-nokian-hakkapeliitta-5-xl</t>
  </si>
  <si>
    <t>http://ekaterinburg.4tochki.ru/catalog/tyres/nokian/hakkapeliitta-r2/hakkapeliitta-r2-9606.html?logist_day=6&amp;rest=2</t>
  </si>
  <si>
    <t>https://prestigewheels.ru/%D1%88%D0%B8%D0%BD%D1%8B/Nokian-Tyres/Hakka-V/205-60-R16-1032271?_openstat=bWFya2V0LnlhbmRleC5ydTvQqNC40L3QsCBOb2tpYW4gVHlyZXMgSGFra2EgViAyMDUvNjAgUjE2IDkyViAqOzRxb25pWjFBVml5RWVyVjZNU2laZlE7&amp;ymclid=839614741557232082300001</t>
  </si>
  <si>
    <t>https://www.rimeks.ru/o/avtoshina-nokian-205-60-r16-96v-hakka-green-xl/</t>
  </si>
  <si>
    <t>http://ekaterinburg.4tochki.ru/catalog/tyres/nokian/hakka-blue/hakka-blue-9039-5706eee2e5c30.html?logist_day=6&amp;rest=1</t>
  </si>
  <si>
    <t>http://www.tyre63.ru/product/142881/?r1=yandext&amp;r2=&amp;utm_source=yandex_market&amp;utm_medium=cpc&amp;utm_campaign=market_tyres&amp;utm_term=shina_nokian_hakkapeliitta_5_205_60_r16_96t_ship&amp;utm_content=market_link&amp;_openstat=bWFya2V0LnlhbmRleC5ydTvQqNC40L3QsCBOb2tpYW4gSGFra2FwZWxpaXR0YSA1IDIwNS82MCBSMTYgOTZUINGI0LjQvztIaXc3cDJzdF81NkVXRkd1RFVtR21nOw&amp;frommarket=https%3A//market.yandex.ru/product/6471322%3Fshow-uid%3D839615976838602386816003%26nid%3D54469&amp;ymclid=839616014452292934000003</t>
  </si>
  <si>
    <t>http://ekaterinburg.4tochki.ru/catalog/tyres/nokian/hakkapeliitta-7/hakkapeliitta-7-7734-5706eeda45760.html?logist_day=6&amp;rest=9</t>
  </si>
  <si>
    <t>http://ekaterinburg.4tochki.ru/catalog/tyres/nokian/hakkapeliitta-8/hakkapeliitta-8-9922.html?logist_day=0&amp;rest=4</t>
  </si>
  <si>
    <t>http://www.ekt.sa.ru/catalog/tyres/hakka-green-xl-114/nokian-tyres-hakka-green-xl-205-65r15-99h/?utm_source=YandexMarket&amp;utm_medium=EKT.SA.RU&amp;utm_campaign=%CB%E5%F2%ED%FF%FF+%F8%E8%ED%E0&amp;utm_content=Nokian+Tyres&amp;utm_term=Hakka+Green+XL&amp;ymclid=838674186454089626700009</t>
  </si>
  <si>
    <t>http://ekaterinburg.4tochki.ru/catalog/tyres/nokian/hakka-blue/hakka-blue-12190.html?logist_day=6&amp;rest=1</t>
  </si>
  <si>
    <t>http://tochka-market.ru/offers/101166/</t>
  </si>
  <si>
    <t>http://koleso66.ru/tyres/shiny/14010/15085/?pos=15396</t>
  </si>
  <si>
    <t>https://prestigewheels.ru/%D1%88%D0%B8%D0%BD%D1%8B/Nokian-Tyres/Hakkapeliitta-C-Van/205-65-R16-1363649?_openstat=bWFya2V0LnlhbmRleC5ydTvQqNC40L3QsCBOb2tpYW4gVHlyZXMgSGFra2FwZWxpaXR0YSBDIFZhbiAyMDUvNjUgUjE2IFI7RkVQbUpVaHdsVndnYy1abTFuSFVfZzs&amp;ymclid=839620045224575899300001</t>
  </si>
  <si>
    <t>http://ekaterinburg.4tochki.ru/catalog/tyres/nokian/hakkapeliitta-r2-suv/hakkapeliitta-r2-suv-6860-5706eed44a186.html?logist_day=6&amp;rest=9</t>
  </si>
  <si>
    <t>http://nevashintorg.ru/tyres/nokian-tyres-hakkapeliitta-c-van/15-205-70-106__104-R--Z-SH-465608.html?ymclid=839621237458266812000001</t>
  </si>
  <si>
    <t>http://ekaterinburg.4tochki.ru/catalog/tyres/nokian/hakkapeliitta-c3/hakkapeliitta-c3-531738.html?logist_day=6&amp;rest=9&amp;tm=1483868010&amp;utm_source=market.yandex.ru&amp;utm_term=r6w1t100id531738w&amp;frommarket=https%3A//market.yandex.ru/product/10848253%3Fshow-uid%3D838799231839956625216001%26nid%3D54469&amp;ymclid=838799258961999898400002</t>
  </si>
  <si>
    <t>http://nevashintorg.ru/tyres/nokian-tyres-hakkapeliitta-c-cargo/16-205-75-113__111-R--Z-SH-1375286.html?ymclid=839621729164505937100001</t>
  </si>
  <si>
    <t>https://souzshina59.ru/tyre/hakka-z/avtosina-nokian-21540-r17-87w-hakka-z-xl?frommarket=https%3A//market.yandex.ru/product/4978044%3Fshow-uid%3D838679519447197035916001%26nid%3D54469&amp;ymclid=838679594160273305600003</t>
  </si>
  <si>
    <t>http://www.pitstop33.ru/vendor.php?tire=17662&amp;prov=yandex&amp;_openstat=bWFya2V0LnlhbmRleC5ydTtOb2tpYW4gSGFra2FwZWxpaXR0YSBSIDIxNS80NSBSMTcgOTFSIFhMO0wtNlNPcUlpeDVPbk5wLU9zeUFPdVE7&amp;ymclid=839622310857042040200003</t>
  </si>
  <si>
    <t>http://74kolesa.ru/shop/katalog-shin/nokian/h-rsi/avtoshina-21545-r17-h-rsi-xl-nokian-91-r-tl-ms/</t>
  </si>
  <si>
    <t>http://www.4-shina.ru/?page=catalog&amp;pid=968971&amp;ymclid=838665404797550986700004</t>
  </si>
  <si>
    <t>https://www.rimeks.ru/o/avtoshina-nokian-215-45-r17-91w-hakka-blue-xl/</t>
  </si>
  <si>
    <t>http://ekaterinburg.4tochki.ru/catalog/tyres/nokian/hakkapeliitta-7/hakkapeliitta-7-7392.html?logist_day=6&amp;rest=9</t>
  </si>
  <si>
    <t>http://ekaterinburg.4tochki.ru/catalog/tyres/nokian/hakkapeliitta-8/hakkapeliitta-8-13145.html?logist_day=6&amp;rest=9</t>
  </si>
  <si>
    <t>https://www.rimeks.ru/o/avtoshina-nokian-215-45-zr17-91y-hakka-black-xl/</t>
  </si>
  <si>
    <t>http://ekaterinburg.4tochki.ru/catalog/tyres/nokian/hakkapeliitta-r2/hakkapeliitta-r2-7583-5706eed8d6a05.html?logist_day=6&amp;rest=9</t>
  </si>
  <si>
    <t>http://ekaterinburg.4tochki.ru/catalog/tyres/nokian/hakka-blue/hakka-blue-4031-5706eec1931b5.html?logist_day=0&amp;rest=1</t>
  </si>
  <si>
    <t>http://ekaterinburg.4tochki.ru/catalog/tyres/nokian/hakkapeliitta-8/hakkapeliitta-8-7835-5706eedb25cbd.html?logist_day=6&amp;rest=9</t>
  </si>
  <si>
    <t>http://sportauto-ekb.ru/product_info.php?products_id=54999</t>
  </si>
  <si>
    <t>http://www.ekt.sa.ru/catalog/tyres/wr-a3-xl-114/nokian-tyres-wr-a3-xl-215-55r16-97h/?utm_source=YandexMarket&amp;utm_medium=EKT.SA.RU&amp;utm_campaign=%C7%E8%EC%ED%FF%FF+%F8%E8%ED%E0&amp;utm_content=Nokian+Tyres&amp;utm_term=WR+A3+XL&amp;ymclid=839623515776207348600002</t>
  </si>
  <si>
    <t>https://66shin.ru/categories/nokian_hakkapeliitta-r/56943_r16-215-55-97r?_openstat=bWFya2V0LnlhbmRleC5ydTvQkNCy0YLQvtGI0LjQvdCwIE5va2lhbiBIYWtrYXBlbGlpdHRhIFIgUjE2IDIxNS81NSA5N1I7alpVUDVKV3dDdXhwUURkdFo3Y2NSUTs&amp;frommarket=https%3A//market.yandex.ru/product/2093992%3Fshow-uid%3D839624138490536128416001%26nid%3D54469&amp;ymclid=839624164084685538000004</t>
  </si>
  <si>
    <t>http://ekaterinburg.4tochki.ru/catalog/tyres/nokian/hakkapeliitta-r2/hakkapeliitta-r2-9791-5706eee6cb6d2.html?logist_day=6&amp;rest=9</t>
  </si>
  <si>
    <t>http://www.rzmz.ru/catalog-shin/Nokian/Hakkapeliitta-5/2427?_openstat=bWFya2V0LnlhbmRleC5ydTvQqNC40L3QsCBOb2tpYW4gSGFra2FwZWxpaXR0YSA1IDIxNS81NSBSMTYgOTdUOzIwQVBvWFpHZXNIVVF1SmxaWHdtVWc7&amp;frommarket=https%3A//market.yandex.ru/product/950928%3Fshow-uid%3D839625007818467814216003%26nid%3D54469&amp;ymclid=839625269649714368600002#</t>
  </si>
  <si>
    <t>http://ekaterinburg.4tochki.ru/catalog/tyres/nokian/hakkapeliitta-7/hakkapeliitta-7-8400-5706eedeb2733.html?logist_day=6&amp;rest=9</t>
  </si>
  <si>
    <t>http://ekaterinburg.4tochki.ru/catalog/tyres/nokian/hakkapeliitta-8/hakkapeliitta-8-9790-5706eee6c114b.html?logist_day=6&amp;rest=9</t>
  </si>
  <si>
    <t>https://www.rimeks.ru/o/avtoshina-nokian-215-55-r17-98r-hkpl-r2-xl/</t>
  </si>
  <si>
    <t>http://ekaterinburg.4tochki.ru/catalog/tyres/nokian/hakkapeliitta-7/hakkapeliitta-7-10862.html?logist_day=6&amp;rest=9</t>
  </si>
  <si>
    <t>http://ekaterinburg.4tochki.ru/catalog/tyres/nokian/hakkapeliitta-8/hakkapeliitta-8-10588-5706eeebd1da3.html?logist_day=6&amp;rest=9</t>
  </si>
  <si>
    <t>http://euro-diski.ru/tyres/catalog/nokian_1/wr_a3/580389/?r1=yandext&amp;r2=&amp;ymclid=839625891134549819600004</t>
  </si>
  <si>
    <t>http://ekaterinburg.4tochki.ru/catalog/tyres/nokian/hakkapeliitta-7-suv/hakkapeliitta-7-suv-6735.html?logist_day=6&amp;rest=9</t>
  </si>
  <si>
    <t>http://ekaterinburg.4tochki.ru/catalog/tyres/nokian/hakkapeliitta-8-suv/hakkapeliitta-8-suv-6738.html?logist_day=6&amp;rest=9&amp;tm=1483947209&amp;utm_source=market.yandex.ru&amp;utm_term=r6w1t100id6738w&amp;frommarket=https%3A//market.yandex.ru/product/10862115%3Fshow-uid%3D839626811975007890616001%26nid%3D54469&amp;ymclid=839626836763424305800003</t>
  </si>
  <si>
    <t>https://goodkolesa.ru/catalog/nokian/509.html?scu=108140</t>
  </si>
  <si>
    <t>http://koleso66.ru/tyres/shiny/14010/17228/?pos=22759</t>
  </si>
  <si>
    <t>http://ekaterinburg.4tochki.ru/catalog/tyres/nokian/hakkapeliitta-r2/hakkapeliitta-r2-11074.html?logist_day=6&amp;rest=9</t>
  </si>
  <si>
    <t>http://ekaterinburg.4tochki.ru/catalog/tyres/nokian/hakkapeliitta-7/hakkapeliitta-7-11317-5706eef04a5ff.html?logist_day=6&amp;rest=9</t>
  </si>
  <si>
    <t>http://ekaterinburg.4tochki.ru/catalog/tyres/nokian/hakkapeliitta-8/hakkapeliitta-8-11063.html?logist_day=6&amp;rest=1</t>
  </si>
  <si>
    <t>http://www.4-shina.ru/?page=catalog&amp;pid=969126&amp;ymclid=839628879187105611500003</t>
  </si>
  <si>
    <t>http://koleso66.ru/tyres/shiny/17818/17865/?pos=25275</t>
  </si>
  <si>
    <t>http://sportauto-ekb.ru/print_product_info.php?products_id=55001</t>
  </si>
  <si>
    <t>http://ekaterinburg.4tochki.ru/catalog/tyres/nokian/wr-d3/wr-d3-9241.html?logist_day=6&amp;rest=8</t>
  </si>
  <si>
    <t>https://www.rimeks.ru/o/avtoshina-nokian-215-65-r16-102r-hkpl-r2-suv-xl/</t>
  </si>
  <si>
    <t>http://ekaterinburg.4tochki.ru/catalog/tyres/nokian/hakkapeliitta-8-suv/hakkapeliitta-8-suv-2758-5706eeb8322b7.html?logist_day=6&amp;rest=1&amp;tm=1483947209&amp;utm_source=market.yandex.ru&amp;utm_term=r6w1t100id2758w&amp;frommarket=https%3A//market.yandex.ru/product/10724474%3Fshow-uid%3D839629856984018540016003%26nid%3D54469&amp;ymclid=839629924245600786100002</t>
  </si>
  <si>
    <t>https://www.rimeks.ru/o/avtoshina-nokian-215-65-r16-102v-hakka-blue-suv-xl/</t>
  </si>
  <si>
    <t>http://www.pitstop33.ru/vendor.php?tire=1000394712&amp;prov=yandex&amp;_openstat=bWFya2V0LnlhbmRleC5ydTtOb2tpYW4gSGFra2FwZWxpaXR0YSBXUiBDIFZhbiAyMTUvNjUgUjE2IDEwOS8xMDdUICjQvdC10YjQuNC_KTtOSFl1dm9ZLUJvY0hXMVNFWmZyZFp3Ow&amp;ymclid=838782078535035588000001</t>
  </si>
  <si>
    <t>http://www.4-shina.ru/?page=catalog&amp;pid=966630&amp;ymclid=839632560159673529300002</t>
  </si>
  <si>
    <t>http://ekaterinburg.4tochki.ru/catalog/tyres/nokian/hakkapeliitta-r2-suv/hakkapeliitta-r2-suv-3984-5706eec1201d7.html?logist_day=6&amp;rest=9</t>
  </si>
  <si>
    <t>https://www.rimeks.ru/o/avtoshina-nokian-215-70-r16-100t-hakka-suv/</t>
  </si>
  <si>
    <t>http://www.ekt.sa.ru/catalog/tyres/hakkapeliitta-5-suv-114/nokian-tyres-hakkapeliitta-5-suv-215-70r16-100t--shipovannaya/?utm_source=YandexMarket&amp;utm_medium=EKT.SA.RU&amp;utm_campaign=%C7%E8%EC%ED%FF%FF+%F8%E8%ED%E0&amp;utm_content=Nokian+Tyres&amp;utm_term=Hakkapeliitta+5+SUV&amp;ymclid=838784975101549239300001</t>
  </si>
  <si>
    <t>http://ekaterinburg.4tochki.ru/catalog/tyres/nokian/hakkapeliitta-7-suv/hakkapeliitta-7-suv-3318.html?logist_day=6&amp;rest=9</t>
  </si>
  <si>
    <t>http://www.berikolesa.ru/CarTire/Model/173357?_openstat=bWFya2V0LnlhbmRleC5ydTvQqNC40L3RiyBOb2tpYW4gSEtQTCA4IFNVViAyMTUvNzAgUjE2IDEwMFQ7WUZzeFhtNmZ3WmhQZEtvUmRQSDRKUTs&amp;frommarket=https%3A//market.yandex.ru/product/10724383%3Fshow-uid%3D839633096933228116216001%26nid%3D54469&amp;ymclid=839633278652458906300005</t>
  </si>
  <si>
    <t>http://ekaterinburg.4tochki.ru/catalog/tyres/nokian/hakkapeliitta-7-suv/hakkapeliitta-7-suv-11687.html?logist_day=6&amp;rest=8</t>
  </si>
  <si>
    <t>http://koleso66.ru/tyres/shiny/14010/15102/?pos=14984</t>
  </si>
  <si>
    <t>http://kvatro66.ru/nokian-tyres-hakka-c2-215-75-r16c-116-114s</t>
  </si>
  <si>
    <t>https://www.allrad.ru/tyres/nokian/hakkapeliitta_c_cargo/215x75r16-116114-r/?_openstat=bWFya2V0LnlhbmRleC5ydTvQqNC40L3RiyBOb2tpYW4gSGFra2FwZWxpaXR0YSBDIENhcmdvIDIxNS83NSBSMTZDIDExNi8xMTRSO3NpTHgtcjBxZGtyN2lwejRxOHdDYXc7&amp;frommarket=https%3A//market.yandex.ru/product/1558289%3Fshow-uid%3D839634502960044803816001%26nid%3D54469&amp;ymclid=839634552918045880800001</t>
  </si>
  <si>
    <t>http://www.4-shina.ru/?page=catalog&amp;pid=970416&amp;ymclid=839635272271355808500001</t>
  </si>
  <si>
    <t>http://www.4-shina.ru/?page=catalog&amp;pid=969128&amp;ymclid=839636384392240167700003</t>
  </si>
  <si>
    <t>https://www.rimeks.ru/o/cavtoshina-nokian-225-40-r18-92r-hkpl-r2-xl/</t>
  </si>
  <si>
    <t>https://www.rimeks.ru/o/cavtoshina-nokian-225-40-zr18-92y-hakka-black-xl/</t>
  </si>
  <si>
    <t>http://ekaterinburg.4tochki.ru/catalog/tyres/nokian/hakkapeliitta-8/hakkapeliitta-8.html?logist_day=6&amp;rest=9</t>
  </si>
  <si>
    <t>http://www.4-shina.ru/?page=catalog&amp;pid=974483&amp;ymclid=838662924196138574600004</t>
  </si>
  <si>
    <t>http://ekaterinburg.4tochki.ru/catalog/tyres/nokian/hakka-blue/hakka-blue-4824-5706eec68b874.html?logist_day=6&amp;rest=1</t>
  </si>
  <si>
    <t>https://www.rimeks.ru/o/avtoshina-nokian-225-45-r17-94t-hkpl-7-xl/</t>
  </si>
  <si>
    <t>https://www.kolesa-darom.ru/kazan-esperanto/shiny/catalogue/NOKIAN/HAKKA-C-VAN/s-165-70R14C-S-89-87-s.html</t>
  </si>
  <si>
    <t>https://www.kolesa-darom.ru/kazan-esperanto/shiny/catalogue/NOKIAN/HKPL-7/s-175-65R14-T-86.html</t>
  </si>
  <si>
    <t>http://mosautoshina.ru/catalog/tyre/nokian/hakkapeliitta-r2/175-65-15-88-R-XL-/</t>
  </si>
  <si>
    <t>https://www.rimeks.ru/o/avtoshina-nokian-175-70-r13-82r-hkpl-r2/</t>
  </si>
  <si>
    <t>http://www.tyre63.ru/product/142378/?r1=yandext&amp;r2=&amp;utm_source=yandex_market&amp;utm_medium=cpc&amp;utm_campaign=market_tyres&amp;utm_term=shina_nokian_hakkapeliitta_5_185_55_r15_86t_ship&amp;utm_content=market_link&amp;_openstat=bWFya2V0LnlhbmRleC5ydTvQqNC40L3QsCBOb2tpYW4gSGFra2FwZWxpaXR0YSA1IDE4NS81NSBSMTUgODZUINGI0LjQvztxR1NRcFF1MDZuOFA3VE82LXduOVVBOw&amp;frommarket=http%3A//market.yandex.ru/partner&amp;ymclid=865542129883178845400002#</t>
  </si>
  <si>
    <t>https://www.rimeks.ru/o/avtoshina-nokian-185-55-r15-86t-hkpl-8-xl/</t>
  </si>
  <si>
    <t>http://sportauto-ekb.ru/product_info.php?products_id=54207</t>
  </si>
  <si>
    <t>http://shinof.ru/catalog/tyres/nokian/hakkapeliitta_r/264513/?r1=yandext&amp;r2=&amp;utm_source=yandex&amp;utm_medium=shops&amp;utm_campaign=hakkapeliitta_r&amp;utm_term=Nokian+Hakkapeliitta+R+185%2F65+R15+92R+XL&amp;ymclid=865545443199550948300002</t>
  </si>
  <si>
    <t>https://www.rimeks.ru/o/avtoshina-nokian-185-70-r14-92t-hkpl-8/</t>
  </si>
  <si>
    <t>https://www.rimeks.ru/o/avtoshina-nokian-195-55-r16-91t-hkpl-8-xl/</t>
  </si>
  <si>
    <t>https://www.rimeks.ru/o/avtoshina-nokian-195-60-r16-89n-hakka-green/</t>
  </si>
  <si>
    <t>https://www.rimeks.ru/o/avtoshina-nokian-195-60-r16-93r-hkpl-r2-xl/</t>
  </si>
  <si>
    <t>https://www.rimeks.ru/o/avtoshina-nokian-195-60-r16-93t-hkpl-7-xl/</t>
  </si>
  <si>
    <t>http://www.pitstop33.ru/vendor.php?tire=16629&amp;prov=yandex&amp;_openstat=bWFya2V0LnlhbmRleC5ydTtOb2tpYW4gSGFra2EgViAxOTUvNjUgUjE1IDk1ViBYTDtudlpuSkZPdjQ5amhONjlTVGxNaXVROw&amp;frommarket=https%3A//market.yandex.ru/product/992521%3Fshow-uid%3D839606444681773548716001%26nid%3D54469&amp;ymclid=865551265919038281200001</t>
  </si>
  <si>
    <t>https://www.rimeks.ru/o/avtoshina-nokian-195-70-r15c-104-102r-hkpl-c3/</t>
  </si>
  <si>
    <t>https://www.rimeks.ru/o/avtoshina-nokian-205-50-r17-93t-hkpl-8-xl/</t>
  </si>
  <si>
    <t>http://mosautoshina.ru/catalog/tyre/nokian/wr-d3/205-55-16-91-H-XL-/</t>
  </si>
  <si>
    <t>http://e96.ru/avto/tires_and_wheels/shiny/nokian-hakkapeliitta-7-205-55-r16?utm_source=yandex-market&amp;utm_medium=cpc&amp;utm_campaign=yandex-market-ekb&amp;utm_term=60912&amp;utm_content=228&amp;ymclid=865554389096354856800003</t>
  </si>
  <si>
    <t>http://taers.ru/catalog/tires/nokian/hakkapeliitta_8/257/</t>
  </si>
  <si>
    <t>http://mosautoshina.ru/catalog/tyre/nokian/wr-d3/205-60-16-92-H-XL-/</t>
  </si>
  <si>
    <t>https://www.rimeks.ru/o/avtoshina-nokian-205-60-r16-96n-hakka-green-xl/</t>
  </si>
  <si>
    <t>http://www.sokoleso.ru/tyres/nokian/nordman-rs/205-60-r16-96r-xl/?city=c4ca4238a0b923820dcc509a6f75849b&amp;utm_source=ya-market&amp;utm_medium=price&amp;utm_campaign=market&amp;utm_term=tyre1408&amp;ymclid=865557920036622070800004</t>
  </si>
  <si>
    <t>https://www.rimeks.ru/o/avtoshina-nokian-205-60-r16-96r-hkpl-r2-xl/</t>
  </si>
  <si>
    <t>https://www.rimeks.ru/o/avtoshina-nokian-205-70-r15-100t-hkpl-7-suv-xl/</t>
  </si>
  <si>
    <t>https://www.rimeks.ru/o/avtoshina-nokian-205-70-r15-96t-hakka-green/</t>
  </si>
  <si>
    <t>http://www.shinakolesa.ru/shina/w205/h75/r16/bNokian/i20585.html?ymclid=865565678183317819500001</t>
  </si>
  <si>
    <t>http://www.2000koles.ru/catalog/tyres/Nokian/Hakka_Z/215-45-R17Z-91Y-12181?_openstat=bWFya2V0LnlhbmRleC5ydTvQqNC40L3QsCBOb2tpYW4gSGFra2EgWiAyMTUvNDUgUjE3WiA5MVk7VnVvV2t6ejZlOGtldnZPYnJibDhPZzs&amp;frommarket=https%3A//market.yandex.ru/product/1630785%3Fshow-uid%3D865567512239012762816001%26nid%3D54469&amp;ymclid=865567552987230498600000</t>
  </si>
  <si>
    <t>http://www.4-shina.ru/?page=catalog&amp;pid=966524&amp;ymclid=865568416421120483800001</t>
  </si>
  <si>
    <t>http://www.sokoleso.ru/tyres/nokian/wr-d3/215-60-r16-99h-xl/</t>
  </si>
  <si>
    <t>https://www.rimeks.ru/o/avtoshina-nokian-215-60-r16-99r-hkpl-r2-xl/</t>
  </si>
  <si>
    <t>http://74kolesa.ru/shop/katalog-shin/nokian/wr-g2/shina-nokian-wr-g2-17565-r14-82t/</t>
  </si>
  <si>
    <t>Автошина 185/55R15 TL 86V HAKKA BLUE XL Nokian</t>
  </si>
  <si>
    <t>Автошина 185/75R16C TL 104/102S HAKKA С Nokian</t>
  </si>
  <si>
    <t>Автошина 245/70R17 TL 119/116S ROTIIVA AT Nokian</t>
  </si>
  <si>
    <t>Автошина 265/75R16 TL 123/120S ROTIIVA AT Nokian</t>
  </si>
  <si>
    <t>Автошина 245/75R17 TL 121/118S ROTIIVA AT Nokian</t>
  </si>
  <si>
    <t>Автошина 215/70R16 TL 100T ROTIIVA AT Nokian</t>
  </si>
  <si>
    <t>Автошина 255/70R17 TL 112T ROTIIVA AT Nokian</t>
  </si>
  <si>
    <t>Автошина 265/70R18 TL 124/121S ROTIIVA AT Nokian</t>
  </si>
  <si>
    <t xml:space="preserve">Автошина 245/75R16 TL 120/116S ROTIIVA AT Nokian </t>
  </si>
  <si>
    <t>Автошина 245/75R16 TL 120/116S ROTIIVA AT Nokian</t>
  </si>
  <si>
    <t>Автошина 245/75R16 TL 111S ROTIIVA AT Nokian</t>
  </si>
  <si>
    <t>Автошина 205/60R15 TL 95V HAKKA BLUE XL Nokian</t>
  </si>
  <si>
    <t>Автошина 235/35ZR19 TL 91Y HAKKA BLACK XL Nokian</t>
  </si>
  <si>
    <t>Автошина 205/50R16 TL 91V HAKKA BLUE XL Nokian</t>
  </si>
  <si>
    <t>Автошина 205/55R16 TL 94T шип H 7 XL Nokian</t>
  </si>
  <si>
    <t>Автошина 215/60R17 TL 100H HAKKA SUV XL Nokian</t>
  </si>
  <si>
    <t>Автошина 195/65R15 TL 91H NORDMAN SX</t>
  </si>
  <si>
    <t>Автошина 215/45R17 TL 91T шип H 7 XL Nokian</t>
  </si>
  <si>
    <t>Автошина 215/55R16 TL 97H HAKKA GREEN XL Nokian</t>
  </si>
  <si>
    <t>Автошина 225/45ZR18 TL 95Y HAKKA Z XL Nokian</t>
  </si>
  <si>
    <t>Автошина 185/60R15 TL 88Т шип HAKKA 8 XL Nokian</t>
  </si>
  <si>
    <t>Автошина 215/45R17 TL 91V HAKKA V XL Nokian</t>
  </si>
  <si>
    <t>Автошина 195/60/15 NORDMAN 4</t>
  </si>
  <si>
    <t>Автошина 205/65/15 NORDMAN SX</t>
  </si>
  <si>
    <t>Автошина 185/60R15 TL 88H HAKKA GREEN XL Nokian</t>
  </si>
  <si>
    <t>Автошина 205/65R15C TL 102/100T HAKKA С Nokian</t>
  </si>
  <si>
    <t>Автошина 225/40R18 TL 92W NORDMAN SX</t>
  </si>
  <si>
    <t>Автошина 255/55/R18  HAKKA Black Nokian</t>
  </si>
  <si>
    <t>Автошина 285/45R19 TL 111Y HAKKA Z SUV XL Nokian</t>
  </si>
  <si>
    <t xml:space="preserve">Автошина 225/55R16 TL 99V HAKKA BLUE XL Nokian </t>
  </si>
  <si>
    <t>Автошина 275/65R18 TL 123/120S ROTIIVA AT Nokian</t>
  </si>
  <si>
    <t>Автошина 235/80R17 TL 120/117R ROTIIVA AT Nokian</t>
  </si>
  <si>
    <t>175/65R14 TL 82T NORDMAN SX</t>
  </si>
  <si>
    <t>175/65R14 TL 86R Н R2 XL Nokian</t>
  </si>
  <si>
    <t>175/65R14 TL 86Т шип Н 8 XL Nokian</t>
  </si>
  <si>
    <t>175/70R13 TL 82R Н R2 XL Nokian</t>
  </si>
  <si>
    <t>175/70R13 TL 82T HAKKA GREEN Nokian</t>
  </si>
  <si>
    <t>175/70R13 TL 82T NORDMAN SX</t>
  </si>
  <si>
    <t>185/55R15 TL 86V HAKKA BLUE XL Nokian</t>
  </si>
  <si>
    <t>185/60R15 TL 88Т шип Н 7 XL Nokian</t>
  </si>
  <si>
    <t>185/60R15 TL 88Т шип Н 8 XL Nokian</t>
  </si>
  <si>
    <t>185/65R14 TL 90Т шип Н 8 XL Nokian</t>
  </si>
  <si>
    <t>185/70R14 TL 92Т шип Н 7 XL Nokian</t>
  </si>
  <si>
    <t>185/70R14 TL 92Т шип Н 8 XL Nokian</t>
  </si>
  <si>
    <t>185/75R14 TL 89Т шип NORDMAN 5</t>
  </si>
  <si>
    <t>195/55R15 TL 89H HAKKA GREEN XL Nokian</t>
  </si>
  <si>
    <t>195/55R15 TL 89H NORDMAN SX XL</t>
  </si>
  <si>
    <t>195/55R15 TL 89R H R2 XL Nokian</t>
  </si>
  <si>
    <t>195/55R15 TL 89R NORDMAN RS XL</t>
  </si>
  <si>
    <t>195/55R15 TL 89T шип H 7 XL Nokian</t>
  </si>
  <si>
    <t>195/55R15 TL 89Т шип H 8 XL Nokian</t>
  </si>
  <si>
    <t>195/55R16 TL 91H HAKKA GREEN XL Nokian</t>
  </si>
  <si>
    <t>195/55R16 TL 91T шип H 8 XL Nokian</t>
  </si>
  <si>
    <t>195/60R15 TL 92R H R XL Nokian</t>
  </si>
  <si>
    <t>195/60R15 TL 92R H R2 XL Nokian</t>
  </si>
  <si>
    <t>195/60R15 TL 92T шип H 8 XL Nokian</t>
  </si>
  <si>
    <t>195/60R15 TL 92V HAKKA BLUE XL Nokian</t>
  </si>
  <si>
    <t>195/60R16 TL 93R H R2 XL Nokian</t>
  </si>
  <si>
    <t>195/65R15 TL 91H NORDMAN SX</t>
  </si>
  <si>
    <t>195/65R15 TL 95R H R2 XL Nokian</t>
  </si>
  <si>
    <t>195/70R15C TL 104/102S HAKKA С Nokian</t>
  </si>
  <si>
    <t>205/50R16 TL 91W HAKKA BLACK XL Nokian</t>
  </si>
  <si>
    <t xml:space="preserve">205/50R17 TL 93V HAKKA BLUE XL Nokian </t>
  </si>
  <si>
    <t>205/55R16 TL 91H WR A3 XL Nokian</t>
  </si>
  <si>
    <t>205/55R16 TL 94T шип H 8 XL Nokian</t>
  </si>
  <si>
    <t>205/60R15 TL 91H HAKKA GREEN Nokian</t>
  </si>
  <si>
    <t>205/60R16 TL 92V HAKKA V Nokian</t>
  </si>
  <si>
    <t>205/60R16 TL 92Т шип NORDMAN 4</t>
  </si>
  <si>
    <t>205/60R16 TL 96H HAKKA GREEN XL Nokian</t>
  </si>
  <si>
    <t>205/60R16 TL 96R H R2 XL Nokian</t>
  </si>
  <si>
    <t>205/60R16 TL 96T шип H 7 XL Nokian</t>
  </si>
  <si>
    <t xml:space="preserve">205/60R16 TL 96W HAKKA BLUE XL Nokian </t>
  </si>
  <si>
    <t>205/65R15 TL 99H HAKKA GREEN XL Nokian</t>
  </si>
  <si>
    <t>205/70R15 TL 100R NORDMAN RS XL</t>
  </si>
  <si>
    <t>205/70R15 TL 100R Н R XL Nokian</t>
  </si>
  <si>
    <t>205/75R16C TL 113/111S HAKKA С Nokian</t>
  </si>
  <si>
    <t>215/45R17 TL 91T щип H 7 XL Nokian</t>
  </si>
  <si>
    <t>215/45R17 TL 91V HAKKA V XL Nokian</t>
  </si>
  <si>
    <t>215/45ZR17 TL 91Y HAKKA BLACK XL Nokian</t>
  </si>
  <si>
    <t>215/50R17 TL 95T шип H 8 XL Nokian</t>
  </si>
  <si>
    <t>215/50R17 TL 95W HAKKA BLACK XL Nokian</t>
  </si>
  <si>
    <t xml:space="preserve">215/50R17TL 95V HAKKA BLUE XL Nokian </t>
  </si>
  <si>
    <t>215/50ZR17 TL 95W HAKKA Z XL Nokian</t>
  </si>
  <si>
    <t>215/55R16 TL 97R H R2 XL Nokian</t>
  </si>
  <si>
    <t>215/55R16 TL 97T шип NORDMAN 4 XL</t>
  </si>
  <si>
    <t>215/55R17 TL 98W HAKKA BLACK Nokian</t>
  </si>
  <si>
    <t>215/55R18 TL 99Т шип SUV 7 Nokian</t>
  </si>
  <si>
    <t>215/55R18 TL 99Т шип SUV 8 XL Nokian</t>
  </si>
  <si>
    <t>215/60R16 TL 99V НАККА V XL Nokian</t>
  </si>
  <si>
    <t>215/60R17 TL 100H HAKKA SUV XL Nokian</t>
  </si>
  <si>
    <t>215/65R16 TL 102V NORDMAN SX XL</t>
  </si>
  <si>
    <t>215/65R16 TL 102V НАККА BLUE XL Nokian</t>
  </si>
  <si>
    <t xml:space="preserve">215/65R16 TL 102V НАККА V XL Nokian </t>
  </si>
  <si>
    <t xml:space="preserve">215/70R16 TL 100T HAKKA SUV Nokian </t>
  </si>
  <si>
    <t>225/40R18 TL 92W NORDMAN SX</t>
  </si>
  <si>
    <t>225/45R17 TL 91T шип H 7 RUN FLAT Nokian</t>
  </si>
  <si>
    <t>225/45ZR18 TL 95Y HAKKA BLACK XL Nokian</t>
  </si>
  <si>
    <t>225/50R16 TL 96W HAKKA BLACK XL Nokian</t>
  </si>
  <si>
    <t>225/50R17 TL 98T шип NORDMAN 4 XL</t>
  </si>
  <si>
    <t>225/50R17 TL 98W HAKKA BLUE XL Nokian</t>
  </si>
  <si>
    <t xml:space="preserve">225/50ZR17 TL 98Y HAKKA BLACK XL Nokian </t>
  </si>
  <si>
    <t>225/50ZR17 TL 98Y HAKKA Z XL Nokian</t>
  </si>
  <si>
    <t xml:space="preserve">225/55R16 TL 99V HAKKA BLUE XL Nokian </t>
  </si>
  <si>
    <t>225/55R17 TL 101T шип NORDMAN 4 XL</t>
  </si>
  <si>
    <t>225/55R17 TL 101T шип NORDMAN 5 XL</t>
  </si>
  <si>
    <t>225/55R18 TL 102R R2 SUV XL Nokian</t>
  </si>
  <si>
    <t>225/55R18 TL 102T шип SUV 7 XL Nokian</t>
  </si>
  <si>
    <t>225/60R16 TL 102T шип H 7 XL Nokian</t>
  </si>
  <si>
    <t xml:space="preserve">225/60R16 TL 98V HAKKA V XL Nokian </t>
  </si>
  <si>
    <t>225/60ZR17 TL 103W HAKKA Z XL Nokian</t>
  </si>
  <si>
    <t>225/65R18 TL 107T шип SUV 5 XL Nokian</t>
  </si>
  <si>
    <t>225/70R16 TL 103T шип NORDMAN SUV</t>
  </si>
  <si>
    <t xml:space="preserve">225/70R16 TL 107R R2 SUV XL Nokian </t>
  </si>
  <si>
    <t>225/70R16 TL 107T шип SUV 7 XL Nokian</t>
  </si>
  <si>
    <t>225/75R16 TL 115/112S ROTIIVA AT Nokian</t>
  </si>
  <si>
    <t>235/45ZR17 TL 97Y HAKKA BLACK XL Nokian</t>
  </si>
  <si>
    <t>235/55R18 TL 104T шип SUV 7 XL Nokian</t>
  </si>
  <si>
    <t>235/55ZR17 TL 103Y HAKKA BLACK XL Nokian</t>
  </si>
  <si>
    <t>235/60R16 TL 104V HAKKA BLUE XL Nokian</t>
  </si>
  <si>
    <t>235/60R18 TL 107W HAKKA Z SUV XL Nokian</t>
  </si>
  <si>
    <t xml:space="preserve">235/60ZR16 TL 104W HAKKA Z XL Nokian </t>
  </si>
  <si>
    <t>235/65R17 TL 108T шип SUV 7 XL Nokian</t>
  </si>
  <si>
    <t>235/65R17 TL 108T шип SUV 8 XL Nokian</t>
  </si>
  <si>
    <t xml:space="preserve">235/65R17 TL 108V HAKKA Z SUV XL Nokian </t>
  </si>
  <si>
    <t>235/65R18 TL 110R R2 SUV XL Nokian</t>
  </si>
  <si>
    <t>235/70R16 TL 106R R SUV Nokian</t>
  </si>
  <si>
    <t xml:space="preserve">235/70R16 TL 106T HAKKA SUV Nokian </t>
  </si>
  <si>
    <t>235/70R16 TL 106T. шип SUV 7 Nokian</t>
  </si>
  <si>
    <t>235/75R15 TL 105T HAKKA SUV Nokian</t>
  </si>
  <si>
    <t>245/40ZR18 TL 97Y HAKKA Z Nokian</t>
  </si>
  <si>
    <t>245/45R17 TL 99T шип H 5 XL Nokian</t>
  </si>
  <si>
    <t>245/65R17 TL 111H HAKKA SUV XL Nokian</t>
  </si>
  <si>
    <t>245/65R17 TL 111T шип SUV 7 Nokian</t>
  </si>
  <si>
    <t>245/70R16 TL 111R R SUV Nokian</t>
  </si>
  <si>
    <t>245/70R16 TL 111T HAKKA SUV XL Nokian</t>
  </si>
  <si>
    <t>245/70R16 TL 111T шип SUV 7 Nokian</t>
  </si>
  <si>
    <t>245/70R17 TL 110T ROTIIVA AT Nokian</t>
  </si>
  <si>
    <t>255/60R18 TL 112T шип SUV 7 Nokian</t>
  </si>
  <si>
    <t>255/65R17 TL 114T шип SUV 8 XL Nokian</t>
  </si>
  <si>
    <t>265/60R18 TL 110H HAKKA SUV XL Nokian</t>
  </si>
  <si>
    <t>265/70R16 TL 112T HAKKA SUV Nokian</t>
  </si>
  <si>
    <t>275/40R20 TL 106T шип SUV 5 XL Nokian</t>
  </si>
  <si>
    <t>275/40R20 TL 106T шип SUV 7 XL Nokian</t>
  </si>
  <si>
    <t>275/40R20 TL 106Y HAKKA Z SUV XL Nokian</t>
  </si>
  <si>
    <t>275/50R20 TL 113W HAKKA Z SUV XL Nokian</t>
  </si>
  <si>
    <t>275/55R17 TL 113Т шип SUV 5 XL Nokian</t>
  </si>
  <si>
    <t>275/55R20 TL 117T ROTIIVA AT XL Nokian</t>
  </si>
  <si>
    <t>285/60R18 TL 116R R2 SUV Nokian</t>
  </si>
  <si>
    <t>285/65R17 TL 116R R SUV Nokian</t>
  </si>
  <si>
    <t>285/65R17 TL 116R R2 SUV Nokian</t>
  </si>
  <si>
    <t>285/65R17 TL 116T шип SUV 5 Nokian</t>
  </si>
  <si>
    <t>LT31X10.5R15 LT 109S ROTIIVA AT Nokian</t>
  </si>
  <si>
    <t>Автошина 205/50/17 Hakka R</t>
  </si>
  <si>
    <t>Автошина 235/55/19 Hakka 7 SUV</t>
  </si>
  <si>
    <t>155/70/13 Nordman 5</t>
  </si>
  <si>
    <t>175/70/13 Nordman 5</t>
  </si>
  <si>
    <t xml:space="preserve">175/65/14C HC + </t>
  </si>
  <si>
    <t>185/65/14 Hakka GREEN+</t>
  </si>
  <si>
    <t>165/65/14 NORDMAN 5</t>
  </si>
  <si>
    <t>155/65/14 Hakka GREEN+</t>
  </si>
  <si>
    <t>175/65/14 Hakka 5</t>
  </si>
  <si>
    <t>175/70/13 Hakka 7</t>
  </si>
  <si>
    <t>185/60R15 шип Нakka 7 XL Nokian</t>
  </si>
  <si>
    <t>185/70/14 NORDMAN  RS</t>
  </si>
  <si>
    <t>185/60R15 88Т шип Нakka 8 XL Nokian</t>
  </si>
  <si>
    <t>185/60/15 NORDMAN 5</t>
  </si>
  <si>
    <t>175/70/14 Hakka 7</t>
  </si>
  <si>
    <t>175/65/15 Hakka 8</t>
  </si>
  <si>
    <t>195/65/15 Hakka V</t>
  </si>
  <si>
    <t>205/65/15 Hakka CR VAN</t>
  </si>
  <si>
    <t>205/65/15 Hakka C VAN</t>
  </si>
  <si>
    <t>185/65/14 Nordman NS</t>
  </si>
  <si>
    <t>195/50/16 Hakka R2</t>
  </si>
  <si>
    <t>195/55R15 89T шип Hakka 7 XL Nokian</t>
  </si>
  <si>
    <t>195/55/16 NORDMAN 4</t>
  </si>
  <si>
    <t>185/65/14 Hakka 7</t>
  </si>
  <si>
    <t>215/70/15 NORDMAN 5 SUV</t>
  </si>
  <si>
    <t>195/55R15 TL 89R Hakka R XL Nokian</t>
  </si>
  <si>
    <t>205/55/15 Hakka V</t>
  </si>
  <si>
    <t>215/55/16 Hakka 7</t>
  </si>
  <si>
    <t>205/65/15 Hakka BLUE</t>
  </si>
  <si>
    <t>215/70R16  100T ROTIIVA AT Nokian</t>
  </si>
  <si>
    <t>215/75/16C Hakka CR 116/114</t>
  </si>
  <si>
    <t>195/55R16 TL 91T шип Hakka 8 XL Nokian</t>
  </si>
  <si>
    <t>195/65/15 NORDMAN 5</t>
  </si>
  <si>
    <t>205/60/17 Hakka 7</t>
  </si>
  <si>
    <t>205/60/15 Hakka 5</t>
  </si>
  <si>
    <t>205/50/17 Hakka 7</t>
  </si>
  <si>
    <t>225/50/16 NORDMAN SZ</t>
  </si>
  <si>
    <t>235/55/16 Hakka Z SUV</t>
  </si>
  <si>
    <t>235/70R16 TL 106R Hakka R SUV Nokian</t>
  </si>
  <si>
    <t>225/55/17 Hakka BLUE</t>
  </si>
  <si>
    <t>205/70R15 TL 100R Нakka R XL Nokian</t>
  </si>
  <si>
    <t>215/65/16 Hakka 7 SUV</t>
  </si>
  <si>
    <t>215/50/17 Hakka BLUE</t>
  </si>
  <si>
    <t>225/45/17 NORDMAN SX</t>
  </si>
  <si>
    <t>285/65/17 Hakka SUV</t>
  </si>
  <si>
    <t>215/70/16 Hakka 7 SUV</t>
  </si>
  <si>
    <t>215/65/16 Hakka 8 SUV</t>
  </si>
  <si>
    <t>215/55/16 Hakka Z</t>
  </si>
  <si>
    <t>235/45/17 Hakka R2</t>
  </si>
  <si>
    <t>245/70/17 5 SUV</t>
  </si>
  <si>
    <t>225/55/18 Hakka R SUV</t>
  </si>
  <si>
    <t>235/55/18 Hakka 7 SUV</t>
  </si>
  <si>
    <t>225/60/18 Hakka 7 SUV</t>
  </si>
  <si>
    <t>255/60/17 Hakka BLUE SUV</t>
  </si>
  <si>
    <t>225/60/17 Hakka  SUV</t>
  </si>
  <si>
    <t>235/60/16 Hakka Z</t>
  </si>
  <si>
    <t>255/65/16 SUV 5</t>
  </si>
  <si>
    <t>255/60/17 Hakka BH SUV</t>
  </si>
  <si>
    <t>185/14C Hakka CS</t>
  </si>
  <si>
    <t>195/75/16C Hakka C</t>
  </si>
  <si>
    <t>185/14 Cargo Hakka C</t>
  </si>
  <si>
    <t>195/60/16 Hakka WR03</t>
  </si>
  <si>
    <t>количество, шт.</t>
  </si>
  <si>
    <t>Стоимость затратным подходом, руб. без НДС (6*8*12*13-15)</t>
  </si>
  <si>
    <t>Стоимость затратным подходом, руб. с НДС (16*1,2)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</si>
</sst>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р_._-;\-* #,##0.00\ _р_._-;_-* &quot;-&quot;??\ _р_._-;_-@_-"/>
    <numFmt numFmtId="165" formatCode="0&quot; &quot;"/>
    <numFmt numFmtId="166" formatCode="0.000"/>
    <numFmt numFmtId="167" formatCode="_-* #,##0\ _р_._-;\-* #,##0\ _р_._-;_-* &quot;-&quot;??\ _р_._-;_-@_-"/>
    <numFmt numFmtId="168" formatCode="_-* #,##0.00_р_._-;\-* #,##0.00_р_._-;_-* \-??_р_._-;_-@_-"/>
    <numFmt numFmtId="169" formatCode="#,##0_ ;\-#,##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1"/>
      <name val="Calibri"/>
      <family val="2"/>
      <charset val="204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Arimo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0" xfId="2" applyFill="1"/>
    <xf numFmtId="0" fontId="5" fillId="0" borderId="0" xfId="0" applyFont="1"/>
    <xf numFmtId="164" fontId="5" fillId="0" borderId="0" xfId="1" applyFont="1"/>
    <xf numFmtId="3" fontId="5" fillId="0" borderId="1" xfId="0" applyNumberFormat="1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/>
    <xf numFmtId="0" fontId="7" fillId="0" borderId="1" xfId="0" applyNumberFormat="1" applyFont="1" applyFill="1" applyBorder="1" applyAlignment="1">
      <alignment horizontal="center" vertical="top"/>
    </xf>
    <xf numFmtId="164" fontId="2" fillId="0" borderId="0" xfId="1" applyFont="1" applyAlignment="1"/>
    <xf numFmtId="164" fontId="5" fillId="0" borderId="1" xfId="1" applyFont="1" applyFill="1" applyBorder="1" applyAlignment="1">
      <alignment horizontal="center" vertical="top"/>
    </xf>
    <xf numFmtId="164" fontId="2" fillId="0" borderId="0" xfId="1" applyFont="1" applyAlignment="1">
      <alignment horizontal="center"/>
    </xf>
    <xf numFmtId="2" fontId="2" fillId="0" borderId="0" xfId="0" applyNumberFormat="1" applyFont="1" applyFill="1"/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right" vertical="top" wrapText="1"/>
    </xf>
    <xf numFmtId="164" fontId="6" fillId="2" borderId="1" xfId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1" xfId="1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164" fontId="5" fillId="4" borderId="1" xfId="1" applyFont="1" applyFill="1" applyBorder="1" applyAlignment="1">
      <alignment horizontal="center" vertical="top"/>
    </xf>
    <xf numFmtId="3" fontId="6" fillId="4" borderId="1" xfId="1" applyNumberFormat="1" applyFont="1" applyFill="1" applyBorder="1" applyAlignment="1">
      <alignment horizontal="center" vertical="top"/>
    </xf>
    <xf numFmtId="0" fontId="2" fillId="0" borderId="2" xfId="0" applyFont="1" applyFill="1" applyBorder="1"/>
    <xf numFmtId="164" fontId="6" fillId="2" borderId="1" xfId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169" fontId="5" fillId="0" borderId="1" xfId="1" applyNumberFormat="1" applyFont="1" applyFill="1" applyBorder="1" applyAlignment="1">
      <alignment horizontal="center" vertical="top"/>
    </xf>
    <xf numFmtId="9" fontId="5" fillId="0" borderId="1" xfId="3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/>
    </xf>
    <xf numFmtId="164" fontId="6" fillId="4" borderId="1" xfId="1" applyFont="1" applyFill="1" applyBorder="1" applyAlignment="1">
      <alignment horizontal="center" vertical="top"/>
    </xf>
    <xf numFmtId="167" fontId="6" fillId="4" borderId="1" xfId="1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9" fillId="0" borderId="1" xfId="22" applyFont="1" applyFill="1" applyBorder="1" applyAlignment="1">
      <alignment vertical="top" wrapText="1"/>
    </xf>
    <xf numFmtId="0" fontId="5" fillId="0" borderId="1" xfId="22" applyFont="1" applyFill="1" applyBorder="1" applyAlignment="1">
      <alignment vertical="top" wrapText="1"/>
    </xf>
    <xf numFmtId="0" fontId="5" fillId="0" borderId="1" xfId="22" applyFont="1" applyBorder="1" applyAlignment="1">
      <alignment vertical="top" wrapText="1"/>
    </xf>
    <xf numFmtId="0" fontId="5" fillId="2" borderId="1" xfId="22" applyFont="1" applyFill="1" applyBorder="1" applyAlignment="1">
      <alignment vertical="top" wrapText="1"/>
    </xf>
    <xf numFmtId="0" fontId="3" fillId="0" borderId="2" xfId="2" applyFill="1" applyBorder="1"/>
    <xf numFmtId="0" fontId="2" fillId="0" borderId="0" xfId="0" applyFont="1" applyFill="1" applyBorder="1"/>
    <xf numFmtId="0" fontId="5" fillId="0" borderId="3" xfId="0" applyFont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164" fontId="6" fillId="0" borderId="1" xfId="1" applyFont="1" applyBorder="1" applyAlignment="1">
      <alignment horizontal="center" vertical="top" wrapText="1"/>
    </xf>
    <xf numFmtId="3" fontId="9" fillId="0" borderId="1" xfId="4" applyNumberFormat="1" applyFont="1" applyFill="1" applyBorder="1" applyAlignment="1">
      <alignment horizontal="center" vertical="top" wrapText="1"/>
    </xf>
  </cellXfs>
  <cellStyles count="23">
    <cellStyle name="TableStyleLight1" xfId="4"/>
    <cellStyle name="Гиперссылка" xfId="2" builtinId="8"/>
    <cellStyle name="Гиперссылка 2" xfId="5"/>
    <cellStyle name="Обычный" xfId="0" builtinId="0"/>
    <cellStyle name="Обычный 2" xfId="6"/>
    <cellStyle name="Обычный 3" xfId="22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katerinburg.4tochki.ru/catalog/tyres/nokian/hakka-blue/hakka-blue-4824-5706eec68b874.html?logist_day=6&amp;rest=1" TargetMode="External"/><Relationship Id="rId117" Type="http://schemas.openxmlformats.org/officeDocument/2006/relationships/hyperlink" Target="http://www.4-shina.ru/?page=catalog&amp;pid=969126&amp;ymclid=839628879187105611500003" TargetMode="External"/><Relationship Id="rId21" Type="http://schemas.openxmlformats.org/officeDocument/2006/relationships/hyperlink" Target="http://ekaterinburg.4tochki.ru/catalog/tyres/nokian/hakka-blue/hakka-blue-5697-5706eecd3ed0c.html?logist_day=6&amp;rest=6" TargetMode="External"/><Relationship Id="rId42" Type="http://schemas.openxmlformats.org/officeDocument/2006/relationships/hyperlink" Target="http://ekaterinburg.4tochki.ru/catalog/tyres/nokian/hakkapeliitta-8/hakkapeliitta-8-10153.html?logist_day=6&amp;rest=9" TargetMode="External"/><Relationship Id="rId47" Type="http://schemas.openxmlformats.org/officeDocument/2006/relationships/hyperlink" Target="http://ekaterinburg.4tochki.ru/catalog/tyres/nokian/hakkapeliitta-8/hakkapeliitta-8-4226.html?logist_day=0&amp;rest=8" TargetMode="External"/><Relationship Id="rId63" Type="http://schemas.openxmlformats.org/officeDocument/2006/relationships/hyperlink" Target="http://ekaterinburg.4tochki.ru/catalog/tyres/nokian/hakkapeliitta-7/hakkapeliitta-7-4225-5706eec29ac1d.html?logist_day=6&amp;rest=9" TargetMode="External"/><Relationship Id="rId68" Type="http://schemas.openxmlformats.org/officeDocument/2006/relationships/hyperlink" Target="http://ekaterinburg.4tochki.ru/catalog/tyres/nokian/hakkapeliitta-7/hakkapeliitta-7-7734-5706eeda45760.html?logist_day=6&amp;rest=9" TargetMode="External"/><Relationship Id="rId84" Type="http://schemas.openxmlformats.org/officeDocument/2006/relationships/hyperlink" Target="http://koleso66.ru/tyres/shiny/14010/15099/?pos=15027" TargetMode="External"/><Relationship Id="rId89" Type="http://schemas.openxmlformats.org/officeDocument/2006/relationships/hyperlink" Target="https://www.rimeks.ru/o/avtoshina-nokian-215-70-r16-100t-hakka-suv/" TargetMode="External"/><Relationship Id="rId112" Type="http://schemas.openxmlformats.org/officeDocument/2006/relationships/hyperlink" Target="http://nevashintorg.ru/tyres/nokian-tyres-hakkapeliitta-c-cargo/16-205-75-113__111-R--Z-SH-1375286.html?ymclid=839621729164505937100001" TargetMode="External"/><Relationship Id="rId16" Type="http://schemas.openxmlformats.org/officeDocument/2006/relationships/hyperlink" Target="http://www.maxitrade.ru/position/6105815?_openstat=bWFya2V0LnlhbmRleC5ydTsxNzUvNjUgUjE0QyBOb2tpYW4gSGFra2EgQyBWYW4gOTAvODhUO3RxZGtYaW9hblMxcS1RbXp4TXhHdFE7&amp;ymclid=838644826824335812200002" TargetMode="External"/><Relationship Id="rId107" Type="http://schemas.openxmlformats.org/officeDocument/2006/relationships/hyperlink" Target="http://www.kama-nk.ru/shiny/20560-r15-95t-nokian-hakkapeliitta-5-xl" TargetMode="External"/><Relationship Id="rId11" Type="http://schemas.openxmlformats.org/officeDocument/2006/relationships/hyperlink" Target="http://ekaterinburg.4tochki.ru/catalog/tyres/nokian/hakkapeliitta-r2/hakkapeliitta-r2-9791-5706eee6cb6d2.html?logist_day=6&amp;rest=9" TargetMode="External"/><Relationship Id="rId32" Type="http://schemas.openxmlformats.org/officeDocument/2006/relationships/hyperlink" Target="https://www.rimeks.ru/o/cavtoshina-nokian-225-40-zr18-92y-hakka-black-xl/" TargetMode="External"/><Relationship Id="rId37" Type="http://schemas.openxmlformats.org/officeDocument/2006/relationships/hyperlink" Target="https://goodkolesa.ru/catalog/nokian/509.html?scu=108138" TargetMode="External"/><Relationship Id="rId53" Type="http://schemas.openxmlformats.org/officeDocument/2006/relationships/hyperlink" Target="http://ekaterinburg.4tochki.ru/catalog/tyres/nokian/hakkapeliitta-8/hakkapeliitta-8-7835-5706eedb25cbd.html?logist_day=6&amp;rest=9" TargetMode="External"/><Relationship Id="rId58" Type="http://schemas.openxmlformats.org/officeDocument/2006/relationships/hyperlink" Target="http://ekaterinburg.4tochki.ru/catalog/tyres/nokian/hakkapeliitta-7/hakkapeliitta-7-10408.html?logist_day=6&amp;rest=9" TargetMode="External"/><Relationship Id="rId74" Type="http://schemas.openxmlformats.org/officeDocument/2006/relationships/hyperlink" Target="https://www.rimeks.ru/o/avtoshina-nokian-225-45-r17-94t-hkpl-7-xl/" TargetMode="External"/><Relationship Id="rId79" Type="http://schemas.openxmlformats.org/officeDocument/2006/relationships/hyperlink" Target="http://www.buywheel.ru/tire/item/19758/?ymclid=838771341765224574700001" TargetMode="External"/><Relationship Id="rId102" Type="http://schemas.openxmlformats.org/officeDocument/2006/relationships/hyperlink" Target="http://www.ekaterinburg.wheelka.ru/product/avtomobilnie-shini/nokian/hakkapeliitta-5-t/195-55-r16-91-t/?frommarket=https%3A//market.yandex.ru/product/950945%3Fshow-uid%3D839602865194866948716001%26nid%3D54469&amp;ymclid=839603965342310108200001" TargetMode="External"/><Relationship Id="rId123" Type="http://schemas.openxmlformats.org/officeDocument/2006/relationships/hyperlink" Target="https://www.kolesa-darom.ru/kazan-esperanto/shiny/catalogue/NOKIAN/HAKKA-C-VAN/s-165-70R14C-S-89-87-s.html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ekaterinburg.4tochki.ru/catalog/tyres/nokian/hakkapeliitta-r2/hakkapeliitta-r2-4227.html?logist_day=6&amp;rest=9" TargetMode="External"/><Relationship Id="rId90" Type="http://schemas.openxmlformats.org/officeDocument/2006/relationships/hyperlink" Target="http://kvatro66.ru/nokian-tyres-hakka-c2-215-75-r16c-116-114s" TargetMode="External"/><Relationship Id="rId95" Type="http://schemas.openxmlformats.org/officeDocument/2006/relationships/hyperlink" Target="http://nevashintorg.ru/tyres/nokian-tyres-hakkapeliitta-5/14-185-70-92-T--Z-SH-765708.html?ymclid=839597210852288363000002" TargetMode="External"/><Relationship Id="rId19" Type="http://schemas.openxmlformats.org/officeDocument/2006/relationships/hyperlink" Target="http://koleso66.ru/tyres/shiny/14010/17228/?pos=22742" TargetMode="External"/><Relationship Id="rId14" Type="http://schemas.openxmlformats.org/officeDocument/2006/relationships/hyperlink" Target="https://www.rimeks.ru/o/avtoshina-nokian-215-65-r16-102r-hkpl-r2-suv-xl/" TargetMode="External"/><Relationship Id="rId22" Type="http://schemas.openxmlformats.org/officeDocument/2006/relationships/hyperlink" Target="http://ekaterinburg.4tochki.ru/catalog/tyres/nokian/hakka-blue/hakka-blue-9039-5706eee2e5c30.html?logist_day=6&amp;rest=1" TargetMode="External"/><Relationship Id="rId27" Type="http://schemas.openxmlformats.org/officeDocument/2006/relationships/hyperlink" Target="https://www.rimeks.ru/o/avtoshina-nokian-195-50-r16-88v-hakka-blue-xl/" TargetMode="External"/><Relationship Id="rId30" Type="http://schemas.openxmlformats.org/officeDocument/2006/relationships/hyperlink" Target="https://www.rimeks.ru/o/avtoshina-nokian-215-45-zr17-91y-hakka-black-xl/" TargetMode="External"/><Relationship Id="rId35" Type="http://schemas.openxmlformats.org/officeDocument/2006/relationships/hyperlink" Target="https://www.rimeks.ru/o/avtoshina-nokian-205-60-r16-96v-hakka-green-xl/" TargetMode="External"/><Relationship Id="rId43" Type="http://schemas.openxmlformats.org/officeDocument/2006/relationships/hyperlink" Target="http://ekaterinburg.4tochki.ru/catalog/tyres/nokian/hakkapeliitta-8/hakkapeliitta-8-13622.html?logist_day=6&amp;rest=9" TargetMode="External"/><Relationship Id="rId48" Type="http://schemas.openxmlformats.org/officeDocument/2006/relationships/hyperlink" Target="http://ekaterinburg.4tochki.ru/catalog/tyres/nokian/hakkapeliitta-8/hakkapeliitta-8-8168.html?logist_day=6&amp;rest=3" TargetMode="External"/><Relationship Id="rId56" Type="http://schemas.openxmlformats.org/officeDocument/2006/relationships/hyperlink" Target="http://ekaterinburg.4tochki.ru/catalog/tyres/nokian/hakkapeliitta-8/hakkapeliitta-8-11063.html?logist_day=6&amp;rest=1" TargetMode="External"/><Relationship Id="rId64" Type="http://schemas.openxmlformats.org/officeDocument/2006/relationships/hyperlink" Target="http://ekaterinburg.4tochki.ru/catalog/tyres/nokian/hakkapeliitta-7/hakkapeliitta-7-7667.html?logist_day=6&amp;rest=9" TargetMode="External"/><Relationship Id="rId69" Type="http://schemas.openxmlformats.org/officeDocument/2006/relationships/hyperlink" Target="http://ekaterinburg.4tochki.ru/catalog/tyres/nokian/hakkapeliitta-7/hakkapeliitta-7-7392.html?logist_day=6&amp;rest=9" TargetMode="External"/><Relationship Id="rId77" Type="http://schemas.openxmlformats.org/officeDocument/2006/relationships/hyperlink" Target="http://euro-diski.ru/tyres/catalog/nokian_1/wr_d3/580444/" TargetMode="External"/><Relationship Id="rId100" Type="http://schemas.openxmlformats.org/officeDocument/2006/relationships/hyperlink" Target="http://tochka-market.ru/offers/101174/?ymclid=839601527666760130300001" TargetMode="External"/><Relationship Id="rId105" Type="http://schemas.openxmlformats.org/officeDocument/2006/relationships/hyperlink" Target="http://www.sokoleso.ru/tyres/nokian/hakka-blue-2/205-50-r17-93v-xl/" TargetMode="External"/><Relationship Id="rId113" Type="http://schemas.openxmlformats.org/officeDocument/2006/relationships/hyperlink" Target="http://www.pitstop33.ru/vendor.php?tire=17662&amp;prov=yandex&amp;_openstat=bWFya2V0LnlhbmRleC5ydTtOb2tpYW4gSGFra2FwZWxpaXR0YSBSIDIxNS80NSBSMTcgOTFSIFhMO0wtNlNPcUlpeDVPbk5wLU9zeUFPdVE7&amp;ymclid=839622310857042040200003" TargetMode="External"/><Relationship Id="rId118" Type="http://schemas.openxmlformats.org/officeDocument/2006/relationships/hyperlink" Target="http://www.4-shina.ru/?page=catalog&amp;pid=966630&amp;ymclid=839632560159673529300002" TargetMode="External"/><Relationship Id="rId126" Type="http://schemas.openxmlformats.org/officeDocument/2006/relationships/hyperlink" Target="http://74kolesa.ru/shop/katalog-shin/nokian/wr-g2/shina-nokian-wr-g2-17565-r14-82t/" TargetMode="External"/><Relationship Id="rId8" Type="http://schemas.openxmlformats.org/officeDocument/2006/relationships/hyperlink" Target="http://ekaterinburg.4tochki.ru/catalog/tyres/nokian/hakkapeliitta-r2/hakkapeliitta-r2-5692.html?logist_day=6&amp;rest=9" TargetMode="External"/><Relationship Id="rId51" Type="http://schemas.openxmlformats.org/officeDocument/2006/relationships/hyperlink" Target="http://ekaterinburg.4tochki.ru/catalog/tyres/nokian/hakkapeliitta-8/hakkapeliitta-8-9922.html?logist_day=0&amp;rest=4" TargetMode="External"/><Relationship Id="rId72" Type="http://schemas.openxmlformats.org/officeDocument/2006/relationships/hyperlink" Target="http://ekaterinburg.4tochki.ru/catalog/tyres/nokian/hakkapeliitta-7/hakkapeliitta-7-11317-5706eef04a5ff.html?logist_day=6&amp;rest=9" TargetMode="External"/><Relationship Id="rId80" Type="http://schemas.openxmlformats.org/officeDocument/2006/relationships/hyperlink" Target="https://www.rimeks.ru/o/avtoshina-nokian-185-60-r15-88r-hkpl-r2-xl/" TargetMode="External"/><Relationship Id="rId85" Type="http://schemas.openxmlformats.org/officeDocument/2006/relationships/hyperlink" Target="http://www.pitstop33.ru/vendor.php?tire=1000394712&amp;prov=yandex&amp;_openstat=bWFya2V0LnlhbmRleC5ydTtOb2tpYW4gSGFra2FwZWxpaXR0YSBXUiBDIFZhbiAyMTUvNjUgUjE2IDEwOS8xMDdUICjQvdC10YjQuNC_KTtOSFl1dm9ZLUJvY0hXMVNFWmZyZFp3Ow&amp;ymclid=838782078535035588000001" TargetMode="External"/><Relationship Id="rId93" Type="http://schemas.openxmlformats.org/officeDocument/2006/relationships/hyperlink" Target="https://www.rimeks.ru/o/avtoshina-nokian-175-70-r14-88r-hkpl-r-xl/" TargetMode="External"/><Relationship Id="rId98" Type="http://schemas.openxmlformats.org/officeDocument/2006/relationships/hyperlink" Target="http://nevashintorg.ru/tyres/nokian-tyres-hakkapeliitta-r/16-195-50-88-R--Z-NSH-465665.html?ymclid=839599678090612478100001" TargetMode="External"/><Relationship Id="rId121" Type="http://schemas.openxmlformats.org/officeDocument/2006/relationships/hyperlink" Target="http://www.4-shina.ru/?page=catalog&amp;pid=969128&amp;ymclid=839636384392240167700003" TargetMode="External"/><Relationship Id="rId3" Type="http://schemas.openxmlformats.org/officeDocument/2006/relationships/hyperlink" Target="http://ekaterinburg.4tochki.ru/catalog/tyres/nokian/hakkapeliitta-r2/hakkapeliitta-r2-9574.html?logist_day=6&amp;rest=9" TargetMode="External"/><Relationship Id="rId12" Type="http://schemas.openxmlformats.org/officeDocument/2006/relationships/hyperlink" Target="http://ekaterinburg.4tochki.ru/catalog/tyres/nokian/hakkapeliitta-r2/hakkapeliitta-r2-11074.html?logist_day=6&amp;rest=9" TargetMode="External"/><Relationship Id="rId17" Type="http://schemas.openxmlformats.org/officeDocument/2006/relationships/hyperlink" Target="http://www.ekt.sa.ru/catalog/tyres/hakka-green-114/nokian-tyres-hakka-green-205-60r15-91h/" TargetMode="External"/><Relationship Id="rId25" Type="http://schemas.openxmlformats.org/officeDocument/2006/relationships/hyperlink" Target="http://www.4-shina.ru/?page=catalog&amp;pid=974483&amp;ymclid=838662924196138574600004" TargetMode="External"/><Relationship Id="rId33" Type="http://schemas.openxmlformats.org/officeDocument/2006/relationships/hyperlink" Target="http://shinburg.ru/shini/Nokian/Hakka_Green/195_55_r15_XL/?_openstat=bWFya2V0LnlhbmRleC5ydTvQqNC40L3RiyBOb2tpYW4gSGFra2EgR3JlZW4gMTk1LzU1IFIxNSA4OUggWEw7dThzXzFfdjVxcXRNZkJYYXVTYnY4Zzs&amp;ymclid=838670219428178752400007" TargetMode="External"/><Relationship Id="rId38" Type="http://schemas.openxmlformats.org/officeDocument/2006/relationships/hyperlink" Target="https://souzshina59.ru/tyre/hakka-z/avtosina-nokian-21540-r17-87w-hakka-z-xl?frommarket=https%3A//market.yandex.ru/product/4978044%3Fshow-uid%3D838679519447197035916001%26nid%3D54469&amp;ymclid=838679594160273305600003" TargetMode="External"/><Relationship Id="rId46" Type="http://schemas.openxmlformats.org/officeDocument/2006/relationships/hyperlink" Target="http://ekaterinburg.4tochki.ru/catalog/tyres/nokian/hakkapeliitta-8/hakkapeliitta-8-9295.html?logist_day=6&amp;rest=9" TargetMode="External"/><Relationship Id="rId59" Type="http://schemas.openxmlformats.org/officeDocument/2006/relationships/hyperlink" Target="http://ekaterinburg.4tochki.ru/catalog/tyres/nokian/hakkapeliitta-7/hakkapeliitta-7-12012-56f47923d3ecc.html?logist_day=6&amp;rest=9" TargetMode="External"/><Relationship Id="rId67" Type="http://schemas.openxmlformats.org/officeDocument/2006/relationships/hyperlink" Target="http://www.4-shina.ru/?page=catalog&amp;pid=966519&amp;ymclid=838753346737022138700002" TargetMode="External"/><Relationship Id="rId103" Type="http://schemas.openxmlformats.org/officeDocument/2006/relationships/hyperlink" Target="http://www.ekaterinburg.wheelka.ru/product/avtomobilnie-shini/nokian/hakkapeliitta-c-van-t/195-65-r16-104-r/?frommarket=https%3A//market.yandex.ru/product/1558298%3Fshow-uid%3D839607013209971812416001%26nid%3D54469&amp;ymclid=839607080221193884800001" TargetMode="External"/><Relationship Id="rId108" Type="http://schemas.openxmlformats.org/officeDocument/2006/relationships/hyperlink" Target="https://prestigewheels.ru/%D1%88%D0%B8%D0%BD%D1%8B/Nokian-Tyres/Hakka-V/205-60-R16-1032271?_openstat=bWFya2V0LnlhbmRleC5ydTvQqNC40L3QsCBOb2tpYW4gVHlyZXMgSGFra2EgViAyMDUvNjAgUjE2IDkyViAqOzRxb25pWjFBVml5RWVyVjZNU2laZlE7&amp;ymclid=839614741557232082300001" TargetMode="External"/><Relationship Id="rId116" Type="http://schemas.openxmlformats.org/officeDocument/2006/relationships/hyperlink" Target="http://euro-diski.ru/tyres/catalog/nokian_1/wr_a3/580389/?r1=yandext&amp;r2=&amp;ymclid=839625891134549819600004" TargetMode="External"/><Relationship Id="rId124" Type="http://schemas.openxmlformats.org/officeDocument/2006/relationships/hyperlink" Target="https://www.kolesa-darom.ru/kazan-esperanto/shiny/catalogue/NOKIAN/HKPL-7/s-175-65R14-T-86.html" TargetMode="External"/><Relationship Id="rId129" Type="http://schemas.openxmlformats.org/officeDocument/2006/relationships/vmlDrawing" Target="../drawings/vmlDrawing1.vml"/><Relationship Id="rId20" Type="http://schemas.openxmlformats.org/officeDocument/2006/relationships/hyperlink" Target="http://shinburg.ru/shini/Nokian/Hakka_Green/185_60_r14_/?_openstat=bWFya2V0LnlhbmRleC5ydTvQqNC40L3RiyBOb2tpYW4gSGFra2EgR3JlZW4gMTg1LzYwIFIxNCA4Mkg7ME5EWXJzNUVZZW5WMGVUSHdmS3k2UTs&amp;ymclid=838648155775388260100002" TargetMode="External"/><Relationship Id="rId41" Type="http://schemas.openxmlformats.org/officeDocument/2006/relationships/hyperlink" Target="http://sportauto-ekb.ru/print_product_info.php?products_id=55001" TargetMode="External"/><Relationship Id="rId54" Type="http://schemas.openxmlformats.org/officeDocument/2006/relationships/hyperlink" Target="http://ekaterinburg.4tochki.ru/catalog/tyres/nokian/hakkapeliitta-8/hakkapeliitta-8-9790-5706eee6c114b.html?logist_day=6&amp;rest=9" TargetMode="External"/><Relationship Id="rId62" Type="http://schemas.openxmlformats.org/officeDocument/2006/relationships/hyperlink" Target="http://ekaterinburg.4tochki.ru/catalog/tyres/nokian/hakkapeliitta-7/hakkapeliitta-7-10510.html?logist_day=6&amp;rest=9" TargetMode="External"/><Relationship Id="rId70" Type="http://schemas.openxmlformats.org/officeDocument/2006/relationships/hyperlink" Target="http://ekaterinburg.4tochki.ru/catalog/tyres/nokian/hakkapeliitta-7/hakkapeliitta-7-8400-5706eedeb2733.html?logist_day=6&amp;rest=9" TargetMode="External"/><Relationship Id="rId75" Type="http://schemas.openxmlformats.org/officeDocument/2006/relationships/hyperlink" Target="http://www.pitstop33.ru/vendor.php?tire=3684&amp;prov=yandex&amp;_openstat=bWFya2V0LnlhbmRleC5ydTtOb2tpYW4gSGFra2FwZWxpaXR0YSA1IDE3NS82NSBSMTQgODZUIFhMO0d4ODBmSVJuYmNmOEVHdjgycTMxbFE7&amp;ymclid=838762305250437076900001" TargetMode="External"/><Relationship Id="rId83" Type="http://schemas.openxmlformats.org/officeDocument/2006/relationships/hyperlink" Target="https://www.rimeks.ru/o/cavtoshina-nokian-225-40-r18-92r-hkpl-r2-xl/" TargetMode="External"/><Relationship Id="rId88" Type="http://schemas.openxmlformats.org/officeDocument/2006/relationships/hyperlink" Target="http://ekaterinburg.4tochki.ru/catalog/tyres/nokian/hakkapeliitta-7-suv/hakkapeliitta-7-suv-11687.html?logist_day=6&amp;rest=8" TargetMode="External"/><Relationship Id="rId91" Type="http://schemas.openxmlformats.org/officeDocument/2006/relationships/hyperlink" Target="http://www.4-shina.ru/?page=catalog&amp;pid=973961&amp;ymclid=839570024933984845300001" TargetMode="External"/><Relationship Id="rId96" Type="http://schemas.openxmlformats.org/officeDocument/2006/relationships/hyperlink" Target="http://koleso66.ru/tyres/shiny/14010/15099/?pos=21795" TargetMode="External"/><Relationship Id="rId111" Type="http://schemas.openxmlformats.org/officeDocument/2006/relationships/hyperlink" Target="http://nevashintorg.ru/tyres/nokian-tyres-hakkapeliitta-c-van/15-205-70-106__104-R--Z-SH-465608.html?ymclid=839621237458266812000001" TargetMode="External"/><Relationship Id="rId1" Type="http://schemas.openxmlformats.org/officeDocument/2006/relationships/hyperlink" Target="https://www.rimeks.ru/o/avtoshina-nokian-155-65-r14-75r-hkpl-r/" TargetMode="External"/><Relationship Id="rId6" Type="http://schemas.openxmlformats.org/officeDocument/2006/relationships/hyperlink" Target="http://ekaterinburg.4tochki.ru/catalog/tyres/nokian/hakkapeliitta-r2/hakkapeliitta-r2-11036-5706eeee5bd8a.html?logist_day=6&amp;rest=9" TargetMode="External"/><Relationship Id="rId15" Type="http://schemas.openxmlformats.org/officeDocument/2006/relationships/hyperlink" Target="http://1000shin.ru/content/1756514-t-hakka-green-82-nokian.html?_openstat=bWFya2V0LnlhbmRleC5ydTvQqNC40L3RiyAxNzUvNjUgUjE0IFQgSEFLS0EgR1JFRU4gKDgyKSBOT0tJQU47VFduc2NsZUNBTFdrN1JubTgwLU5hQTs&amp;ymclid=838643884209478748800003" TargetMode="External"/><Relationship Id="rId23" Type="http://schemas.openxmlformats.org/officeDocument/2006/relationships/hyperlink" Target="http://ekaterinburg.4tochki.ru/catalog/tyres/nokian/hakka-blue/hakka-blue-12190.html?logist_day=6&amp;rest=1" TargetMode="External"/><Relationship Id="rId28" Type="http://schemas.openxmlformats.org/officeDocument/2006/relationships/hyperlink" Target="http://www.4-shina.ru/?page=catalog&amp;pid=968971&amp;ymclid=838665404797550986700004" TargetMode="External"/><Relationship Id="rId36" Type="http://schemas.openxmlformats.org/officeDocument/2006/relationships/hyperlink" Target="http://koleso66.ru/tyres/shiny/14010/17228/?pos=22759" TargetMode="External"/><Relationship Id="rId49" Type="http://schemas.openxmlformats.org/officeDocument/2006/relationships/hyperlink" Target="http://ekaterinburg.4tochki.ru/catalog/tyres/nokian/hakkapeliitta-8/hakkapeliitta-8-11035-5706eeee5300d.html?logist_day=6&amp;rest=9" TargetMode="External"/><Relationship Id="rId57" Type="http://schemas.openxmlformats.org/officeDocument/2006/relationships/hyperlink" Target="http://ekaterinburg.4tochki.ru/catalog/tyres/nokian/hakkapeliitta-8/hakkapeliitta-8.html?logist_day=6&amp;rest=9" TargetMode="External"/><Relationship Id="rId106" Type="http://schemas.openxmlformats.org/officeDocument/2006/relationships/hyperlink" Target="http://www.pitstop33.ru/vendor.php?tire=10469&amp;prov=yandex&amp;_openstat=bWFya2V0LnlhbmRleC5ydTtOb2tpYW4gSGFra2EgViAyMDUvNTUgUjE1IDg4VjtCLXVDLTdQLS0xQ3RYajFEZjViSHd3Ow&amp;ymclid=839611984817437928600003" TargetMode="External"/><Relationship Id="rId114" Type="http://schemas.openxmlformats.org/officeDocument/2006/relationships/hyperlink" Target="http://74kolesa.ru/shop/katalog-shin/nokian/h-rsi/avtoshina-21545-r17-h-rsi-xl-nokian-91-r-tl-ms/" TargetMode="External"/><Relationship Id="rId119" Type="http://schemas.openxmlformats.org/officeDocument/2006/relationships/hyperlink" Target="http://koleso66.ru/tyres/shiny/14010/15102/?pos=14984" TargetMode="External"/><Relationship Id="rId127" Type="http://schemas.openxmlformats.org/officeDocument/2006/relationships/hyperlink" Target="http://ekaterinburg.4tochki.ru/catalog/tyres/nokian/hakkapeliitta-r2-suv/hakkapeliitta-r2-suv-3984-5706eec1201d7.html?logist_day=6&amp;rest=9" TargetMode="External"/><Relationship Id="rId10" Type="http://schemas.openxmlformats.org/officeDocument/2006/relationships/hyperlink" Target="http://ekaterinburg.4tochki.ru/catalog/tyres/nokian/hakkapeliitta-r2/hakkapeliitta-r2-7583-5706eed8d6a05.html?logist_day=6&amp;rest=9" TargetMode="External"/><Relationship Id="rId31" Type="http://schemas.openxmlformats.org/officeDocument/2006/relationships/hyperlink" Target="https://www.rimeks.ru/o/avtoshina-nokian-215-65-r16-102v-hakka-blue-suv-xl/" TargetMode="External"/><Relationship Id="rId44" Type="http://schemas.openxmlformats.org/officeDocument/2006/relationships/hyperlink" Target="http://ekaterinburg.4tochki.ru/catalog/tyres/nokian/hakkapeliitta-8/hakkapeliitta-8-13307.html?logist_day=6&amp;rest=1" TargetMode="External"/><Relationship Id="rId52" Type="http://schemas.openxmlformats.org/officeDocument/2006/relationships/hyperlink" Target="http://ekaterinburg.4tochki.ru/catalog/tyres/nokian/hakkapeliitta-8/hakkapeliitta-8-13145.html?logist_day=6&amp;rest=9" TargetMode="External"/><Relationship Id="rId60" Type="http://schemas.openxmlformats.org/officeDocument/2006/relationships/hyperlink" Target="http://ekaterinburg.4tochki.ru/catalog/tyres/nokian/hakkapeliitta-7/hakkapeliitta-7-10200.html?logist_day=6&amp;rest=9" TargetMode="External"/><Relationship Id="rId65" Type="http://schemas.openxmlformats.org/officeDocument/2006/relationships/hyperlink" Target="http://ekaterinburg.4tochki.ru/catalog/tyres/nokian/hakkapeliitta-7/hakkapeliitta-7-10726-57059cc597e20.html?logist_day=6&amp;rest=9" TargetMode="External"/><Relationship Id="rId73" Type="http://schemas.openxmlformats.org/officeDocument/2006/relationships/hyperlink" Target="https://www.kolesa-darom.ru/kazan-esperanto/shiny/?id7=1110082014&amp;ymclid=838758146538234643800001" TargetMode="External"/><Relationship Id="rId78" Type="http://schemas.openxmlformats.org/officeDocument/2006/relationships/hyperlink" Target="http://www.buywheel.ru/tire/item/19744/?ymclid=838769774755862548900001" TargetMode="External"/><Relationship Id="rId81" Type="http://schemas.openxmlformats.org/officeDocument/2006/relationships/hyperlink" Target="https://www.rimeks.ru/o/avtoshina-nokian-195-55-r16-91r-hkpl-r2-xl/" TargetMode="External"/><Relationship Id="rId86" Type="http://schemas.openxmlformats.org/officeDocument/2006/relationships/hyperlink" Target="http://ekaterinburg.4tochki.ru/catalog/tyres/nokian/hakkapeliitta-7-suv/hakkapeliitta-7-suv-6735.html?logist_day=6&amp;rest=9" TargetMode="External"/><Relationship Id="rId94" Type="http://schemas.openxmlformats.org/officeDocument/2006/relationships/hyperlink" Target="http://www.4-shina.ru/?page=catalog&amp;pid=969123&amp;ymclid=839582886396283388500011" TargetMode="External"/><Relationship Id="rId99" Type="http://schemas.openxmlformats.org/officeDocument/2006/relationships/hyperlink" Target="http://www.kupirezinu.ru/shiny/Nokian/Hakkapeliitta_R/195/55/R15/89R?utm_source=yandex_market&amp;utm_medium=cpc&amp;utm_campaign=1005891&amp;utm_content=ch_yandex_market__cid_1005891__cat_1&amp;utm_term=7674195551589R&amp;ymclid=839600770713828749700005" TargetMode="External"/><Relationship Id="rId101" Type="http://schemas.openxmlformats.org/officeDocument/2006/relationships/hyperlink" Target="http://www.pitstop33.ru/vendor.php?tire=3690&amp;prov=yandex&amp;_openstat=bWFya2V0LnlhbmRleC5ydTtOb2tpYW4gSGFra2FwZWxpaXR0YSA1IDE5NS81NSBSMTUgODlUIFhMO0Vud2k1WkdXWGdnX18xaXNzV1JlMHc7&amp;ymclid=839602455245728123000002" TargetMode="External"/><Relationship Id="rId122" Type="http://schemas.openxmlformats.org/officeDocument/2006/relationships/hyperlink" Target="http://www.sokoleso.ru/tyres/nokian/hakkapeliitta-5/195-60-r16-93t-xl/" TargetMode="External"/><Relationship Id="rId130" Type="http://schemas.openxmlformats.org/officeDocument/2006/relationships/comments" Target="../comments1.xml"/><Relationship Id="rId4" Type="http://schemas.openxmlformats.org/officeDocument/2006/relationships/hyperlink" Target="http://ekaterinburg.4tochki.ru/catalog/tyres/nokian/hakkapeliitta-r2/hakkapeliitta-r2-5374.html?logist_day=6&amp;rest=9" TargetMode="External"/><Relationship Id="rId9" Type="http://schemas.openxmlformats.org/officeDocument/2006/relationships/hyperlink" Target="http://ekaterinburg.4tochki.ru/catalog/tyres/nokian/hakkapeliitta-r2/hakkapeliitta-r2-9606.html?logist_day=6&amp;rest=2" TargetMode="External"/><Relationship Id="rId13" Type="http://schemas.openxmlformats.org/officeDocument/2006/relationships/hyperlink" Target="http://ekaterinburg.4tochki.ru/catalog/tyres/nokian/hakkapeliitta-r2-suv/hakkapeliitta-r2-suv-6860-5706eed44a186.html?logist_day=6&amp;rest=9" TargetMode="External"/><Relationship Id="rId18" Type="http://schemas.openxmlformats.org/officeDocument/2006/relationships/hyperlink" Target="http://shinburg.ru/shini/Nokian/Hakka_V/185_55_r15_/?_openstat=bWFya2V0LnlhbmRleC5ydTvQqNC40L3RiyBOb2tpYW4gSGFra2EgViAxODUvNTUgUjE1IDg2VjtEZFJjOW01THlpMXVLRDhkQUxmYVV3Ow&amp;ymclid=838647435867714535500002" TargetMode="External"/><Relationship Id="rId39" Type="http://schemas.openxmlformats.org/officeDocument/2006/relationships/hyperlink" Target="http://sportauto-ekb.ru/product_info.php?products_id=54999" TargetMode="External"/><Relationship Id="rId109" Type="http://schemas.openxmlformats.org/officeDocument/2006/relationships/hyperlink" Target="http://tochka-market.ru/offers/101166/" TargetMode="External"/><Relationship Id="rId34" Type="http://schemas.openxmlformats.org/officeDocument/2006/relationships/hyperlink" Target="http://ekb.don-shina.ru/catalog/tires/nokian/hakka_green/18538/" TargetMode="External"/><Relationship Id="rId50" Type="http://schemas.openxmlformats.org/officeDocument/2006/relationships/hyperlink" Target="http://ekaterinburg.4tochki.ru/catalog/tyres/nokian/hakkapeliitta-8/hakkapeliitta-8-6377-5706eed080c38.html?logist_day=6&amp;rest=9" TargetMode="External"/><Relationship Id="rId55" Type="http://schemas.openxmlformats.org/officeDocument/2006/relationships/hyperlink" Target="http://ekaterinburg.4tochki.ru/catalog/tyres/nokian/hakkapeliitta-8/hakkapeliitta-8-10588-5706eeebd1da3.html?logist_day=6&amp;rest=9" TargetMode="External"/><Relationship Id="rId76" Type="http://schemas.openxmlformats.org/officeDocument/2006/relationships/hyperlink" Target="http://euro-diski.ru/tyres/catalog/nokian_1/wr_d3/580428/?r1=yandext&amp;r2=&amp;ymclid=838766538312718594500002" TargetMode="External"/><Relationship Id="rId97" Type="http://schemas.openxmlformats.org/officeDocument/2006/relationships/hyperlink" Target="http://pitstopural.ru/tyres/nokian/hkpl-7/195-50-r15-86-t/?utm_source=ya-market&amp;utm_medium=price&amp;utm_campaign=market&amp;utm_term=tyre2967&amp;ymclid=839598826670283841800005" TargetMode="External"/><Relationship Id="rId104" Type="http://schemas.openxmlformats.org/officeDocument/2006/relationships/hyperlink" Target="http://mosautoshina.ru/catalog/tyre/nokian/wr-d4/205-50-17-93-H-XL-/" TargetMode="External"/><Relationship Id="rId120" Type="http://schemas.openxmlformats.org/officeDocument/2006/relationships/hyperlink" Target="http://www.4-shina.ru/?page=catalog&amp;pid=970416&amp;ymclid=839635272271355808500001" TargetMode="External"/><Relationship Id="rId125" Type="http://schemas.openxmlformats.org/officeDocument/2006/relationships/hyperlink" Target="http://koleso66.ru/tyres/shiny/14010/15085/?pos=15396" TargetMode="External"/><Relationship Id="rId7" Type="http://schemas.openxmlformats.org/officeDocument/2006/relationships/hyperlink" Target="http://ekaterinburg.4tochki.ru/catalog/tyres/nokian/hakkapeliitta-r2/hakkapeliitta-r2-7110.html?logist_day=6&amp;rest=9" TargetMode="External"/><Relationship Id="rId71" Type="http://schemas.openxmlformats.org/officeDocument/2006/relationships/hyperlink" Target="http://ekaterinburg.4tochki.ru/catalog/tyres/nokian/hakkapeliitta-7/hakkapeliitta-7-10862.html?logist_day=6&amp;rest=9" TargetMode="External"/><Relationship Id="rId92" Type="http://schemas.openxmlformats.org/officeDocument/2006/relationships/hyperlink" Target="http://pitstopural.ru/tyres/nokian/hakkapeliitta-r/175-65-r14-86-r/?utm_source=ya-market&amp;utm_medium=price&amp;utm_campaign=market&amp;utm_term=tyre3130&amp;ymclid=839570895199024928800005" TargetMode="External"/><Relationship Id="rId2" Type="http://schemas.openxmlformats.org/officeDocument/2006/relationships/hyperlink" Target="http://ekaterinburg.4tochki.ru/catalog/tyres/nokian/hakkapeliitta-r2/hakkapeliitta-r2-12248-5706eef514cd1.html?logist_day=6&amp;rest=8" TargetMode="External"/><Relationship Id="rId29" Type="http://schemas.openxmlformats.org/officeDocument/2006/relationships/hyperlink" Target="https://www.rimeks.ru/o/avtoshina-nokian-215-45-r17-91w-hakka-blue-xl/" TargetMode="External"/><Relationship Id="rId24" Type="http://schemas.openxmlformats.org/officeDocument/2006/relationships/hyperlink" Target="http://ekaterinburg.4tochki.ru/catalog/tyres/nokian/hakka-blue/hakka-blue-4031-5706eec1931b5.html?logist_day=0&amp;rest=1" TargetMode="External"/><Relationship Id="rId40" Type="http://schemas.openxmlformats.org/officeDocument/2006/relationships/hyperlink" Target="https://goodkolesa.ru/catalog/nokian/509.html?scu=108140" TargetMode="External"/><Relationship Id="rId45" Type="http://schemas.openxmlformats.org/officeDocument/2006/relationships/hyperlink" Target="http://ekaterinburg.4tochki.ru/catalog/tyres/nokian/hakkapeliitta-8/hakkapeliitta-8-11016.html?logist_day=0&amp;rest=6" TargetMode="External"/><Relationship Id="rId66" Type="http://schemas.openxmlformats.org/officeDocument/2006/relationships/hyperlink" Target="http://ekaterinburg.4tochki.ru/catalog/tyres/nokian/hakkapeliitta-7/hakkapeliitta-7-3353.html?logist_day=6&amp;rest=9" TargetMode="External"/><Relationship Id="rId87" Type="http://schemas.openxmlformats.org/officeDocument/2006/relationships/hyperlink" Target="http://ekaterinburg.4tochki.ru/catalog/tyres/nokian/hakkapeliitta-7-suv/hakkapeliitta-7-suv-3318.html?logist_day=6&amp;rest=9" TargetMode="External"/><Relationship Id="rId110" Type="http://schemas.openxmlformats.org/officeDocument/2006/relationships/hyperlink" Target="http://koleso66.ru/tyres/shiny/14010/15085/?pos=15396" TargetMode="External"/><Relationship Id="rId115" Type="http://schemas.openxmlformats.org/officeDocument/2006/relationships/hyperlink" Target="http://www.ekt.sa.ru/catalog/tyres/wr-a3-xl-114/nokian-tyres-wr-a3-xl-215-55r16-97h/?utm_source=YandexMarket&amp;utm_medium=EKT.SA.RU&amp;utm_campaign=%C7%E8%EC%ED%FF%FF+%F8%E8%ED%E0&amp;utm_content=Nokian+Tyres&amp;utm_term=WR+A3+XL&amp;ymclid=839623515776207348600002" TargetMode="External"/><Relationship Id="rId61" Type="http://schemas.openxmlformats.org/officeDocument/2006/relationships/hyperlink" Target="http://ekaterinburg.4tochki.ru/catalog/tyres/nokian/hakkapeliitta-7/hakkapeliitta-7-7471-5706eed80bc41.html?logist_day=6&amp;rest=9" TargetMode="External"/><Relationship Id="rId82" Type="http://schemas.openxmlformats.org/officeDocument/2006/relationships/hyperlink" Target="https://www.rimeks.ru/o/avtoshina-nokian-215-55-r17-98r-hkpl-r2-x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253"/>
  <sheetViews>
    <sheetView tabSelected="1" topLeftCell="B1" zoomScale="110" zoomScaleNormal="110" workbookViewId="0">
      <pane ySplit="1" topLeftCell="A236" activePane="bottomLeft" state="frozen"/>
      <selection activeCell="B1" sqref="B1"/>
      <selection pane="bottomLeft" activeCell="K253" sqref="K253"/>
    </sheetView>
  </sheetViews>
  <sheetFormatPr defaultColWidth="8.85546875" defaultRowHeight="15"/>
  <cols>
    <col min="1" max="1" width="5.140625" style="1" hidden="1" customWidth="1"/>
    <col min="2" max="2" width="7.85546875" style="14" customWidth="1"/>
    <col min="3" max="3" width="9.28515625" style="1" hidden="1" customWidth="1"/>
    <col min="4" max="4" width="37" style="2" customWidth="1"/>
    <col min="5" max="5" width="3.5703125" style="1" hidden="1" customWidth="1"/>
    <col min="6" max="6" width="0.140625" style="1" customWidth="1"/>
    <col min="7" max="7" width="7.42578125" style="1" customWidth="1"/>
    <col min="8" max="8" width="10.140625" style="18" customWidth="1"/>
    <col min="9" max="9" width="9.28515625" style="1" hidden="1" customWidth="1"/>
    <col min="10" max="10" width="9.28515625" style="14" customWidth="1"/>
    <col min="11" max="11" width="8.28515625" style="19" customWidth="1"/>
    <col min="12" max="12" width="13.28515625" style="16" customWidth="1"/>
    <col min="13" max="13" width="12.7109375" style="1" hidden="1" customWidth="1"/>
    <col min="14" max="14" width="6.85546875" style="1" hidden="1" customWidth="1"/>
    <col min="15" max="15" width="8.42578125" style="5" customWidth="1"/>
    <col min="16" max="17" width="13.42578125" style="6" customWidth="1"/>
    <col min="18" max="18" width="10.85546875" style="1" hidden="1" customWidth="1"/>
    <col min="19" max="16384" width="8.85546875" style="1"/>
  </cols>
  <sheetData>
    <row r="1" spans="1:18" ht="36.75" customHeight="1">
      <c r="B1" s="46" t="s">
        <v>0</v>
      </c>
      <c r="C1" s="46"/>
      <c r="D1" s="46" t="s">
        <v>1</v>
      </c>
      <c r="E1" s="46"/>
      <c r="F1" s="46" t="s">
        <v>2</v>
      </c>
      <c r="G1" s="46"/>
      <c r="H1" s="37" t="s">
        <v>52</v>
      </c>
      <c r="I1" s="46" t="s">
        <v>3</v>
      </c>
      <c r="J1" s="47" t="s">
        <v>4</v>
      </c>
      <c r="K1" s="38" t="s">
        <v>5</v>
      </c>
      <c r="L1" s="39"/>
      <c r="M1" s="64" t="s">
        <v>6</v>
      </c>
      <c r="N1" s="64"/>
      <c r="O1" s="66" t="s">
        <v>50</v>
      </c>
      <c r="P1" s="65" t="s">
        <v>448</v>
      </c>
      <c r="Q1" s="65" t="s">
        <v>449</v>
      </c>
      <c r="R1" s="63" t="s">
        <v>49</v>
      </c>
    </row>
    <row r="2" spans="1:18" ht="30.75" customHeight="1">
      <c r="B2" s="46"/>
      <c r="C2" s="46"/>
      <c r="D2" s="46" t="s">
        <v>7</v>
      </c>
      <c r="E2" s="22" t="s">
        <v>8</v>
      </c>
      <c r="F2" s="46" t="s">
        <v>9</v>
      </c>
      <c r="G2" s="46" t="s">
        <v>10</v>
      </c>
      <c r="H2" s="37"/>
      <c r="I2" s="46"/>
      <c r="J2" s="47"/>
      <c r="K2" s="40" t="s">
        <v>447</v>
      </c>
      <c r="L2" s="23" t="s">
        <v>53</v>
      </c>
      <c r="M2" s="46" t="s">
        <v>11</v>
      </c>
      <c r="N2" s="46" t="s">
        <v>12</v>
      </c>
      <c r="O2" s="66"/>
      <c r="P2" s="65"/>
      <c r="Q2" s="65"/>
      <c r="R2" s="63"/>
    </row>
    <row r="3" spans="1:18" ht="15" customHeight="1">
      <c r="B3" s="24"/>
      <c r="C3" s="24"/>
      <c r="D3" s="30" t="s">
        <v>51</v>
      </c>
      <c r="E3" s="24"/>
      <c r="F3" s="24"/>
      <c r="G3" s="24"/>
      <c r="H3" s="25"/>
      <c r="I3" s="24"/>
      <c r="J3" s="26"/>
      <c r="K3" s="41"/>
      <c r="L3" s="27"/>
      <c r="M3" s="24"/>
      <c r="N3" s="24"/>
      <c r="O3" s="28"/>
      <c r="P3" s="29"/>
      <c r="Q3" s="29"/>
    </row>
    <row r="4" spans="1:18" s="3" customFormat="1" ht="25.5" customHeight="1">
      <c r="A4" s="3">
        <v>2954</v>
      </c>
      <c r="B4" s="10">
        <v>1</v>
      </c>
      <c r="C4" s="7" t="e">
        <f>#REF!</f>
        <v>#REF!</v>
      </c>
      <c r="D4" s="8" t="s">
        <v>233</v>
      </c>
      <c r="E4" s="8" t="e">
        <f>#REF!</f>
        <v>#REF!</v>
      </c>
      <c r="F4" s="9" t="e">
        <f>#REF!</f>
        <v>#REF!</v>
      </c>
      <c r="G4" s="10" t="s">
        <v>13</v>
      </c>
      <c r="H4" s="17">
        <v>3057</v>
      </c>
      <c r="I4" s="10" t="e">
        <f>#REF!</f>
        <v>#REF!</v>
      </c>
      <c r="J4" s="21">
        <v>2014</v>
      </c>
      <c r="K4" s="10">
        <v>6</v>
      </c>
      <c r="L4" s="17">
        <v>18342</v>
      </c>
      <c r="M4" s="48" t="e">
        <f>#REF!</f>
        <v>#REF!</v>
      </c>
      <c r="N4" s="42" t="e">
        <f>#REF!</f>
        <v>#REF!</v>
      </c>
      <c r="O4" s="45">
        <v>0.5</v>
      </c>
      <c r="P4" s="44">
        <v>7101.7289999999994</v>
      </c>
      <c r="Q4" s="44">
        <v>8522.0747999999985</v>
      </c>
      <c r="R4" s="4" t="s">
        <v>54</v>
      </c>
    </row>
    <row r="5" spans="1:18" s="3" customFormat="1" ht="25.5" customHeight="1">
      <c r="A5" s="3">
        <v>2955</v>
      </c>
      <c r="B5" s="10">
        <v>2</v>
      </c>
      <c r="C5" s="7" t="e">
        <f>#REF!</f>
        <v>#REF!</v>
      </c>
      <c r="D5" s="8" t="s">
        <v>234</v>
      </c>
      <c r="E5" s="8" t="e">
        <f>#REF!</f>
        <v>#REF!</v>
      </c>
      <c r="F5" s="9" t="e">
        <f>#REF!</f>
        <v>#REF!</v>
      </c>
      <c r="G5" s="10" t="s">
        <v>13</v>
      </c>
      <c r="H5" s="17">
        <v>3992.42</v>
      </c>
      <c r="I5" s="10" t="e">
        <f>#REF!</f>
        <v>#REF!</v>
      </c>
      <c r="J5" s="21">
        <v>2015</v>
      </c>
      <c r="K5" s="10">
        <f>6+1</f>
        <v>7</v>
      </c>
      <c r="L5" s="17">
        <v>27946.940000000002</v>
      </c>
      <c r="M5" s="48" t="e">
        <f>#REF!</f>
        <v>#REF!</v>
      </c>
      <c r="N5" s="42" t="e">
        <f>#REF!</f>
        <v>#REF!</v>
      </c>
      <c r="O5" s="45">
        <v>0.4</v>
      </c>
      <c r="P5" s="44">
        <v>16659.594000000001</v>
      </c>
      <c r="Q5" s="44">
        <v>19991.5128</v>
      </c>
      <c r="R5" s="4" t="s">
        <v>55</v>
      </c>
    </row>
    <row r="6" spans="1:18" s="3" customFormat="1" ht="25.5" customHeight="1">
      <c r="A6" s="3">
        <v>2956</v>
      </c>
      <c r="B6" s="10">
        <v>3</v>
      </c>
      <c r="C6" s="7" t="e">
        <f>#REF!</f>
        <v>#REF!</v>
      </c>
      <c r="D6" s="8" t="s">
        <v>32</v>
      </c>
      <c r="E6" s="8" t="e">
        <f>#REF!</f>
        <v>#REF!</v>
      </c>
      <c r="F6" s="9" t="e">
        <f>#REF!</f>
        <v>#REF!</v>
      </c>
      <c r="G6" s="10" t="s">
        <v>13</v>
      </c>
      <c r="H6" s="17">
        <v>5785.53</v>
      </c>
      <c r="I6" s="10"/>
      <c r="J6" s="15">
        <v>2015</v>
      </c>
      <c r="K6" s="10">
        <f>12+2</f>
        <v>14</v>
      </c>
      <c r="L6" s="17">
        <v>80997.42</v>
      </c>
      <c r="M6" s="48" t="e">
        <f>#REF!</f>
        <v>#REF!</v>
      </c>
      <c r="N6" s="42" t="e">
        <f>#REF!</f>
        <v>#REF!</v>
      </c>
      <c r="O6" s="45">
        <v>0.4</v>
      </c>
      <c r="P6" s="44">
        <v>40409.712</v>
      </c>
      <c r="Q6" s="44">
        <v>48491.654399999999</v>
      </c>
      <c r="R6" s="4" t="s">
        <v>56</v>
      </c>
    </row>
    <row r="7" spans="1:18" s="3" customFormat="1" ht="25.5" customHeight="1">
      <c r="A7" s="3">
        <v>2957</v>
      </c>
      <c r="B7" s="10">
        <v>4</v>
      </c>
      <c r="C7" s="7" t="e">
        <f>#REF!</f>
        <v>#REF!</v>
      </c>
      <c r="D7" s="8" t="s">
        <v>235</v>
      </c>
      <c r="E7" s="8" t="e">
        <f>#REF!</f>
        <v>#REF!</v>
      </c>
      <c r="F7" s="9" t="e">
        <f>#REF!</f>
        <v>#REF!</v>
      </c>
      <c r="G7" s="10" t="s">
        <v>13</v>
      </c>
      <c r="H7" s="17">
        <v>8320.49</v>
      </c>
      <c r="I7" s="10"/>
      <c r="J7" s="15">
        <v>2014</v>
      </c>
      <c r="K7" s="10">
        <v>4</v>
      </c>
      <c r="L7" s="17">
        <v>33281.96</v>
      </c>
      <c r="M7" s="48" t="e">
        <f>#REF!</f>
        <v>#REF!</v>
      </c>
      <c r="N7" s="42" t="e">
        <f>#REF!</f>
        <v>#REF!</v>
      </c>
      <c r="O7" s="45">
        <v>0.5</v>
      </c>
      <c r="P7" s="44">
        <v>12470.418</v>
      </c>
      <c r="Q7" s="44">
        <v>14964.5016</v>
      </c>
      <c r="R7" s="4" t="s">
        <v>57</v>
      </c>
    </row>
    <row r="8" spans="1:18" s="3" customFormat="1" ht="25.5" customHeight="1">
      <c r="A8" s="3">
        <v>2958</v>
      </c>
      <c r="B8" s="10">
        <v>5</v>
      </c>
      <c r="C8" s="7" t="e">
        <f>#REF!</f>
        <v>#REF!</v>
      </c>
      <c r="D8" s="53" t="s">
        <v>236</v>
      </c>
      <c r="E8" s="8" t="e">
        <f>#REF!</f>
        <v>#REF!</v>
      </c>
      <c r="F8" s="9" t="e">
        <f>#REF!</f>
        <v>#REF!</v>
      </c>
      <c r="G8" s="10" t="s">
        <v>13</v>
      </c>
      <c r="H8" s="17">
        <v>7071.99</v>
      </c>
      <c r="I8" s="10"/>
      <c r="J8" s="54">
        <v>2015</v>
      </c>
      <c r="K8" s="10">
        <v>4</v>
      </c>
      <c r="L8" s="17">
        <v>28287.96</v>
      </c>
      <c r="M8" s="48" t="e">
        <f>#REF!</f>
        <v>#REF!</v>
      </c>
      <c r="N8" s="42" t="e">
        <f>#REF!</f>
        <v>#REF!</v>
      </c>
      <c r="O8" s="45">
        <v>0.4</v>
      </c>
      <c r="P8" s="44">
        <v>14700.960000000001</v>
      </c>
      <c r="Q8" s="44">
        <v>17641.152000000002</v>
      </c>
      <c r="R8" s="4" t="s">
        <v>58</v>
      </c>
    </row>
    <row r="9" spans="1:18" s="3" customFormat="1" ht="25.5" customHeight="1">
      <c r="A9" s="3">
        <v>2959</v>
      </c>
      <c r="B9" s="10">
        <v>6</v>
      </c>
      <c r="C9" s="7" t="e">
        <f>#REF!</f>
        <v>#REF!</v>
      </c>
      <c r="D9" s="53" t="s">
        <v>237</v>
      </c>
      <c r="E9" s="8" t="e">
        <f>#REF!</f>
        <v>#REF!</v>
      </c>
      <c r="F9" s="9" t="e">
        <f>#REF!</f>
        <v>#REF!</v>
      </c>
      <c r="G9" s="10" t="s">
        <v>13</v>
      </c>
      <c r="H9" s="17">
        <v>8583.66</v>
      </c>
      <c r="I9" s="10"/>
      <c r="J9" s="54">
        <v>2014</v>
      </c>
      <c r="K9" s="10">
        <v>4</v>
      </c>
      <c r="L9" s="17">
        <v>34334.639999999999</v>
      </c>
      <c r="M9" s="48" t="e">
        <f>#REF!</f>
        <v>#REF!</v>
      </c>
      <c r="N9" s="42" t="e">
        <f>#REF!</f>
        <v>#REF!</v>
      </c>
      <c r="O9" s="45">
        <v>0.5</v>
      </c>
      <c r="P9" s="44">
        <v>11742.839999999998</v>
      </c>
      <c r="Q9" s="44">
        <v>14091.407999999998</v>
      </c>
      <c r="R9" s="4" t="s">
        <v>202</v>
      </c>
    </row>
    <row r="10" spans="1:18" s="3" customFormat="1" ht="16.5" customHeight="1">
      <c r="A10" s="3">
        <v>2960</v>
      </c>
      <c r="B10" s="10">
        <v>7</v>
      </c>
      <c r="C10" s="7" t="e">
        <f>#REF!</f>
        <v>#REF!</v>
      </c>
      <c r="D10" s="53" t="s">
        <v>238</v>
      </c>
      <c r="E10" s="8" t="e">
        <f>#REF!</f>
        <v>#REF!</v>
      </c>
      <c r="F10" s="9" t="e">
        <f>#REF!</f>
        <v>#REF!</v>
      </c>
      <c r="G10" s="10" t="s">
        <v>13</v>
      </c>
      <c r="H10" s="17">
        <v>4962.2299999999996</v>
      </c>
      <c r="I10" s="10"/>
      <c r="J10" s="54">
        <v>2015</v>
      </c>
      <c r="K10" s="10">
        <f>4+4</f>
        <v>8</v>
      </c>
      <c r="L10" s="17">
        <v>39697.839999999997</v>
      </c>
      <c r="M10" s="48" t="e">
        <f>#REF!</f>
        <v>#REF!</v>
      </c>
      <c r="N10" s="42" t="e">
        <f>#REF!</f>
        <v>#REF!</v>
      </c>
      <c r="O10" s="45">
        <v>0.4</v>
      </c>
      <c r="P10" s="44">
        <v>20366.207999999999</v>
      </c>
      <c r="Q10" s="44">
        <v>24439.449599999996</v>
      </c>
      <c r="R10" s="4" t="s">
        <v>59</v>
      </c>
    </row>
    <row r="11" spans="1:18" s="3" customFormat="1" ht="15" customHeight="1">
      <c r="A11" s="3">
        <v>2961</v>
      </c>
      <c r="B11" s="10">
        <v>8</v>
      </c>
      <c r="C11" s="7" t="e">
        <f>#REF!</f>
        <v>#REF!</v>
      </c>
      <c r="D11" s="53" t="s">
        <v>239</v>
      </c>
      <c r="E11" s="8" t="e">
        <f>#REF!</f>
        <v>#REF!</v>
      </c>
      <c r="F11" s="9" t="e">
        <f>#REF!</f>
        <v>#REF!</v>
      </c>
      <c r="G11" s="10" t="s">
        <v>13</v>
      </c>
      <c r="H11" s="17">
        <v>8287.9</v>
      </c>
      <c r="I11" s="10"/>
      <c r="J11" s="54">
        <v>2015</v>
      </c>
      <c r="K11" s="10">
        <v>4</v>
      </c>
      <c r="L11" s="17">
        <v>33151.599999999999</v>
      </c>
      <c r="M11" s="48" t="e">
        <f>#REF!</f>
        <v>#REF!</v>
      </c>
      <c r="N11" s="42" t="e">
        <f>#REF!</f>
        <v>#REF!</v>
      </c>
      <c r="O11" s="45">
        <v>0.4</v>
      </c>
      <c r="P11" s="44">
        <v>15839.387999999999</v>
      </c>
      <c r="Q11" s="44">
        <v>19007.265599999999</v>
      </c>
      <c r="R11" s="4" t="s">
        <v>232</v>
      </c>
    </row>
    <row r="12" spans="1:18" s="3" customFormat="1" ht="25.5" customHeight="1">
      <c r="A12" s="3">
        <v>2962</v>
      </c>
      <c r="B12" s="10">
        <v>9</v>
      </c>
      <c r="C12" s="7" t="e">
        <f>#REF!</f>
        <v>#REF!</v>
      </c>
      <c r="D12" s="53" t="s">
        <v>240</v>
      </c>
      <c r="E12" s="8" t="e">
        <f>#REF!</f>
        <v>#REF!</v>
      </c>
      <c r="F12" s="9" t="e">
        <f>#REF!</f>
        <v>#REF!</v>
      </c>
      <c r="G12" s="10" t="s">
        <v>13</v>
      </c>
      <c r="H12" s="17">
        <v>9733.84</v>
      </c>
      <c r="I12" s="10"/>
      <c r="J12" s="54">
        <v>2014</v>
      </c>
      <c r="K12" s="10">
        <v>4</v>
      </c>
      <c r="L12" s="17">
        <v>38935.360000000001</v>
      </c>
      <c r="M12" s="48" t="e">
        <f>#REF!</f>
        <v>#REF!</v>
      </c>
      <c r="N12" s="42" t="e">
        <f>#REF!</f>
        <v>#REF!</v>
      </c>
      <c r="O12" s="45">
        <v>0.5</v>
      </c>
      <c r="P12" s="44">
        <v>16075.439999999999</v>
      </c>
      <c r="Q12" s="44">
        <v>19290.527999999998</v>
      </c>
      <c r="R12" s="4" t="s">
        <v>60</v>
      </c>
    </row>
    <row r="13" spans="1:18" s="3" customFormat="1" ht="27.75" customHeight="1">
      <c r="A13" s="3">
        <v>2963</v>
      </c>
      <c r="B13" s="10">
        <v>10</v>
      </c>
      <c r="C13" s="11" t="e">
        <f>#REF!</f>
        <v>#REF!</v>
      </c>
      <c r="D13" s="53" t="s">
        <v>241</v>
      </c>
      <c r="E13" s="12" t="e">
        <f>#REF!</f>
        <v>#REF!</v>
      </c>
      <c r="F13" s="9" t="e">
        <f>#REF!</f>
        <v>#REF!</v>
      </c>
      <c r="G13" s="13" t="s">
        <v>13</v>
      </c>
      <c r="H13" s="17">
        <v>6342.44</v>
      </c>
      <c r="I13" s="13"/>
      <c r="J13" s="54">
        <v>2015</v>
      </c>
      <c r="K13" s="10">
        <v>6</v>
      </c>
      <c r="L13" s="17">
        <v>38054.639999999999</v>
      </c>
      <c r="M13" s="48" t="e">
        <f>#REF!</f>
        <v>#REF!</v>
      </c>
      <c r="N13" s="42" t="e">
        <f>#REF!</f>
        <v>#REF!</v>
      </c>
      <c r="O13" s="45">
        <v>0.4</v>
      </c>
      <c r="P13" s="44">
        <v>17022.636000000002</v>
      </c>
      <c r="Q13" s="44">
        <v>20427.163200000003</v>
      </c>
      <c r="R13" s="4" t="s">
        <v>61</v>
      </c>
    </row>
    <row r="14" spans="1:18" s="3" customFormat="1" ht="25.5" customHeight="1">
      <c r="A14" s="3">
        <v>2964</v>
      </c>
      <c r="B14" s="10">
        <v>11</v>
      </c>
      <c r="C14" s="7" t="e">
        <f>#REF!</f>
        <v>#REF!</v>
      </c>
      <c r="D14" s="53" t="s">
        <v>27</v>
      </c>
      <c r="E14" s="8" t="e">
        <f>#REF!</f>
        <v>#REF!</v>
      </c>
      <c r="F14" s="9" t="e">
        <f>#REF!</f>
        <v>#REF!</v>
      </c>
      <c r="G14" s="10" t="s">
        <v>13</v>
      </c>
      <c r="H14" s="17">
        <v>8482.9699999999993</v>
      </c>
      <c r="I14" s="10"/>
      <c r="J14" s="54">
        <v>2014</v>
      </c>
      <c r="K14" s="10">
        <v>4</v>
      </c>
      <c r="L14" s="17">
        <v>33931.879999999997</v>
      </c>
      <c r="M14" s="48" t="e">
        <f>#REF!</f>
        <v>#REF!</v>
      </c>
      <c r="N14" s="42" t="e">
        <f>#REF!</f>
        <v>#REF!</v>
      </c>
      <c r="O14" s="45">
        <v>0.5</v>
      </c>
      <c r="P14" s="44">
        <v>9561.6</v>
      </c>
      <c r="Q14" s="44">
        <v>11473.92</v>
      </c>
      <c r="R14" s="4" t="s">
        <v>62</v>
      </c>
    </row>
    <row r="15" spans="1:18" s="3" customFormat="1" ht="25.5" customHeight="1">
      <c r="A15" s="3">
        <v>2965</v>
      </c>
      <c r="B15" s="10">
        <v>12</v>
      </c>
      <c r="C15" s="11" t="e">
        <f>#REF!</f>
        <v>#REF!</v>
      </c>
      <c r="D15" s="53" t="s">
        <v>39</v>
      </c>
      <c r="E15" s="12" t="e">
        <f>#REF!</f>
        <v>#REF!</v>
      </c>
      <c r="F15" s="9" t="e">
        <f>#REF!</f>
        <v>#REF!</v>
      </c>
      <c r="G15" s="13" t="s">
        <v>13</v>
      </c>
      <c r="H15" s="17">
        <v>5214.3</v>
      </c>
      <c r="I15" s="13"/>
      <c r="J15" s="54">
        <v>2015</v>
      </c>
      <c r="K15" s="10">
        <v>1</v>
      </c>
      <c r="L15" s="17">
        <v>5214.3</v>
      </c>
      <c r="M15" s="48" t="e">
        <f>#REF!</f>
        <v>#REF!</v>
      </c>
      <c r="N15" s="42" t="e">
        <f>#REF!</f>
        <v>#REF!</v>
      </c>
      <c r="O15" s="45">
        <v>0.4</v>
      </c>
      <c r="P15" s="44">
        <v>2792.2859999999996</v>
      </c>
      <c r="Q15" s="44">
        <v>3350.7431999999994</v>
      </c>
      <c r="R15" s="4" t="s">
        <v>203</v>
      </c>
    </row>
    <row r="16" spans="1:18" s="3" customFormat="1" ht="25.5" customHeight="1">
      <c r="A16" s="3">
        <v>2966</v>
      </c>
      <c r="B16" s="10">
        <v>13</v>
      </c>
      <c r="C16" s="7" t="e">
        <f>#REF!</f>
        <v>#REF!</v>
      </c>
      <c r="D16" s="53" t="s">
        <v>28</v>
      </c>
      <c r="E16" s="8" t="e">
        <f>#REF!</f>
        <v>#REF!</v>
      </c>
      <c r="F16" s="9" t="e">
        <f>#REF!</f>
        <v>#REF!</v>
      </c>
      <c r="G16" s="10" t="s">
        <v>13</v>
      </c>
      <c r="H16" s="17">
        <v>4491.58</v>
      </c>
      <c r="I16" s="10"/>
      <c r="J16" s="54">
        <v>2014</v>
      </c>
      <c r="K16" s="10">
        <v>2</v>
      </c>
      <c r="L16" s="17">
        <v>8983.16</v>
      </c>
      <c r="M16" s="48" t="e">
        <f>#REF!</f>
        <v>#REF!</v>
      </c>
      <c r="N16" s="42" t="e">
        <f>#REF!</f>
        <v>#REF!</v>
      </c>
      <c r="O16" s="45">
        <v>0.5</v>
      </c>
      <c r="P16" s="44">
        <v>3996.4500000000003</v>
      </c>
      <c r="Q16" s="44">
        <v>4795.74</v>
      </c>
      <c r="R16" s="4" t="s">
        <v>63</v>
      </c>
    </row>
    <row r="17" spans="1:18" s="3" customFormat="1" ht="25.5" customHeight="1">
      <c r="A17" s="3">
        <v>2967</v>
      </c>
      <c r="B17" s="10">
        <v>14</v>
      </c>
      <c r="C17" s="7" t="e">
        <f>#REF!</f>
        <v>#REF!</v>
      </c>
      <c r="D17" s="53" t="s">
        <v>43</v>
      </c>
      <c r="E17" s="8" t="e">
        <f>#REF!</f>
        <v>#REF!</v>
      </c>
      <c r="F17" s="9" t="e">
        <f>#REF!</f>
        <v>#REF!</v>
      </c>
      <c r="G17" s="10" t="s">
        <v>13</v>
      </c>
      <c r="H17" s="17">
        <v>5284.28</v>
      </c>
      <c r="I17" s="10"/>
      <c r="J17" s="54">
        <v>2015</v>
      </c>
      <c r="K17" s="10">
        <v>4</v>
      </c>
      <c r="L17" s="17">
        <v>21137.119999999999</v>
      </c>
      <c r="M17" s="48" t="e">
        <f>#REF!</f>
        <v>#REF!</v>
      </c>
      <c r="N17" s="42" t="e">
        <f>#REF!</f>
        <v>#REF!</v>
      </c>
      <c r="O17" s="45">
        <v>0.4</v>
      </c>
      <c r="P17" s="44">
        <v>10093.463999999998</v>
      </c>
      <c r="Q17" s="44">
        <v>12112.156799999997</v>
      </c>
      <c r="R17" s="4" t="s">
        <v>64</v>
      </c>
    </row>
    <row r="18" spans="1:18" s="3" customFormat="1" ht="25.5" customHeight="1">
      <c r="A18" s="3">
        <v>2968</v>
      </c>
      <c r="B18" s="10">
        <v>15</v>
      </c>
      <c r="C18" s="7" t="e">
        <f>#REF!</f>
        <v>#REF!</v>
      </c>
      <c r="D18" s="53" t="s">
        <v>242</v>
      </c>
      <c r="E18" s="8" t="e">
        <f>#REF!</f>
        <v>#REF!</v>
      </c>
      <c r="F18" s="9" t="e">
        <f>#REF!</f>
        <v>#REF!</v>
      </c>
      <c r="G18" s="10" t="s">
        <v>13</v>
      </c>
      <c r="H18" s="17">
        <v>6482.14</v>
      </c>
      <c r="I18" s="10"/>
      <c r="J18" s="54">
        <v>2014</v>
      </c>
      <c r="K18" s="10">
        <v>3</v>
      </c>
      <c r="L18" s="17">
        <v>19446.420000000002</v>
      </c>
      <c r="M18" s="48" t="e">
        <f>#REF!</f>
        <v>#REF!</v>
      </c>
      <c r="N18" s="42" t="e">
        <f>#REF!</f>
        <v>#REF!</v>
      </c>
      <c r="O18" s="45">
        <v>0.5</v>
      </c>
      <c r="P18" s="44">
        <v>8235.6749999999993</v>
      </c>
      <c r="Q18" s="44">
        <v>9882.81</v>
      </c>
      <c r="R18" s="4" t="s">
        <v>65</v>
      </c>
    </row>
    <row r="19" spans="1:18" s="3" customFormat="1" ht="25.5" customHeight="1">
      <c r="A19" s="3">
        <v>2969</v>
      </c>
      <c r="B19" s="10">
        <v>16</v>
      </c>
      <c r="C19" s="11" t="e">
        <f>#REF!</f>
        <v>#REF!</v>
      </c>
      <c r="D19" s="53" t="s">
        <v>40</v>
      </c>
      <c r="E19" s="12" t="e">
        <f>#REF!</f>
        <v>#REF!</v>
      </c>
      <c r="F19" s="9" t="e">
        <f>#REF!</f>
        <v>#REF!</v>
      </c>
      <c r="G19" s="13" t="s">
        <v>13</v>
      </c>
      <c r="H19" s="54">
        <v>6047.89</v>
      </c>
      <c r="I19" s="13"/>
      <c r="J19" s="54">
        <v>2015</v>
      </c>
      <c r="K19" s="10">
        <v>9</v>
      </c>
      <c r="L19" s="17">
        <v>54431.01</v>
      </c>
      <c r="M19" s="48" t="e">
        <f>#REF!</f>
        <v>#REF!</v>
      </c>
      <c r="N19" s="42" t="e">
        <f>#REF!</f>
        <v>#REF!</v>
      </c>
      <c r="O19" s="45">
        <v>0.4</v>
      </c>
      <c r="P19" s="44">
        <v>25078.134600000001</v>
      </c>
      <c r="Q19" s="44">
        <v>30093.76152</v>
      </c>
      <c r="R19" s="4" t="s">
        <v>204</v>
      </c>
    </row>
    <row r="20" spans="1:18" s="3" customFormat="1" ht="17.25" customHeight="1">
      <c r="A20" s="3">
        <v>2970</v>
      </c>
      <c r="B20" s="10">
        <v>17</v>
      </c>
      <c r="C20" s="7" t="e">
        <f>#REF!</f>
        <v>#REF!</v>
      </c>
      <c r="D20" s="53" t="s">
        <v>243</v>
      </c>
      <c r="E20" s="8" t="e">
        <f>#REF!</f>
        <v>#REF!</v>
      </c>
      <c r="F20" s="9" t="e">
        <f>#REF!</f>
        <v>#REF!</v>
      </c>
      <c r="G20" s="10" t="s">
        <v>13</v>
      </c>
      <c r="H20" s="54">
        <v>6342.44</v>
      </c>
      <c r="I20" s="10"/>
      <c r="J20" s="54">
        <v>2015</v>
      </c>
      <c r="K20" s="10">
        <v>7</v>
      </c>
      <c r="L20" s="17">
        <v>44397.079999999994</v>
      </c>
      <c r="M20" s="48" t="e">
        <f>#REF!</f>
        <v>#REF!</v>
      </c>
      <c r="N20" s="42" t="e">
        <f>#REF!</f>
        <v>#REF!</v>
      </c>
      <c r="O20" s="45">
        <v>0.4</v>
      </c>
      <c r="P20" s="44">
        <v>19577.375999999997</v>
      </c>
      <c r="Q20" s="44">
        <v>23492.851199999994</v>
      </c>
      <c r="R20" s="4" t="s">
        <v>66</v>
      </c>
    </row>
    <row r="21" spans="1:18" s="3" customFormat="1" ht="25.5" customHeight="1">
      <c r="A21" s="3">
        <v>2971</v>
      </c>
      <c r="B21" s="10">
        <v>18</v>
      </c>
      <c r="C21" s="7" t="e">
        <f>#REF!</f>
        <v>#REF!</v>
      </c>
      <c r="D21" s="53" t="s">
        <v>244</v>
      </c>
      <c r="E21" s="8" t="e">
        <f>#REF!</f>
        <v>#REF!</v>
      </c>
      <c r="F21" s="9" t="e">
        <f>#REF!</f>
        <v>#REF!</v>
      </c>
      <c r="G21" s="10" t="s">
        <v>13</v>
      </c>
      <c r="H21" s="54">
        <v>3480.92</v>
      </c>
      <c r="I21" s="10"/>
      <c r="J21" s="54">
        <v>2015</v>
      </c>
      <c r="K21" s="10">
        <v>4</v>
      </c>
      <c r="L21" s="17">
        <v>13923.68</v>
      </c>
      <c r="M21" s="48" t="e">
        <f>#REF!</f>
        <v>#REF!</v>
      </c>
      <c r="N21" s="42" t="e">
        <f>#REF!</f>
        <v>#REF!</v>
      </c>
      <c r="O21" s="45">
        <v>0.4</v>
      </c>
      <c r="P21" s="44">
        <v>7583.5439999999999</v>
      </c>
      <c r="Q21" s="44">
        <v>9100.2528000000002</v>
      </c>
      <c r="R21" s="4" t="s">
        <v>205</v>
      </c>
    </row>
    <row r="22" spans="1:18" s="3" customFormat="1" ht="18.75" customHeight="1">
      <c r="A22" s="3">
        <v>2972</v>
      </c>
      <c r="B22" s="10">
        <v>19</v>
      </c>
      <c r="C22" s="7" t="e">
        <f>#REF!</f>
        <v>#REF!</v>
      </c>
      <c r="D22" s="53" t="s">
        <v>47</v>
      </c>
      <c r="E22" s="8" t="e">
        <f>#REF!</f>
        <v>#REF!</v>
      </c>
      <c r="F22" s="9" t="e">
        <f>#REF!</f>
        <v>#REF!</v>
      </c>
      <c r="G22" s="10" t="s">
        <v>13</v>
      </c>
      <c r="H22" s="54">
        <v>4900.8999999999996</v>
      </c>
      <c r="I22" s="10"/>
      <c r="J22" s="54">
        <v>2015</v>
      </c>
      <c r="K22" s="10">
        <v>4</v>
      </c>
      <c r="L22" s="17">
        <v>19603.599999999999</v>
      </c>
      <c r="M22" s="48" t="e">
        <f>#REF!</f>
        <v>#REF!</v>
      </c>
      <c r="N22" s="42" t="e">
        <f>#REF!</f>
        <v>#REF!</v>
      </c>
      <c r="O22" s="45">
        <v>0.4</v>
      </c>
      <c r="P22" s="44">
        <v>11043.648000000001</v>
      </c>
      <c r="Q22" s="44">
        <v>13252.377600000002</v>
      </c>
      <c r="R22" s="4" t="s">
        <v>67</v>
      </c>
    </row>
    <row r="23" spans="1:18" s="3" customFormat="1" ht="25.5" customHeight="1">
      <c r="A23" s="3">
        <v>2973</v>
      </c>
      <c r="B23" s="10">
        <v>20</v>
      </c>
      <c r="C23" s="7" t="e">
        <f>#REF!</f>
        <v>#REF!</v>
      </c>
      <c r="D23" s="53" t="s">
        <v>245</v>
      </c>
      <c r="E23" s="8" t="e">
        <f>#REF!</f>
        <v>#REF!</v>
      </c>
      <c r="F23" s="9" t="e">
        <f>#REF!</f>
        <v>#REF!</v>
      </c>
      <c r="G23" s="10" t="s">
        <v>13</v>
      </c>
      <c r="H23" s="54">
        <v>9528.1200000000008</v>
      </c>
      <c r="I23" s="10"/>
      <c r="J23" s="54">
        <v>2015</v>
      </c>
      <c r="K23" s="10">
        <v>4</v>
      </c>
      <c r="L23" s="17">
        <v>38112.480000000003</v>
      </c>
      <c r="M23" s="48" t="e">
        <f>#REF!</f>
        <v>#REF!</v>
      </c>
      <c r="N23" s="42" t="e">
        <f>#REF!</f>
        <v>#REF!</v>
      </c>
      <c r="O23" s="45">
        <v>0.4</v>
      </c>
      <c r="P23" s="44">
        <v>20237.126399999997</v>
      </c>
      <c r="Q23" s="44">
        <v>24284.551679999997</v>
      </c>
      <c r="R23" s="4" t="s">
        <v>68</v>
      </c>
    </row>
    <row r="24" spans="1:18" s="3" customFormat="1" ht="16.5" customHeight="1">
      <c r="A24" s="3">
        <v>2974</v>
      </c>
      <c r="B24" s="10">
        <v>21</v>
      </c>
      <c r="C24" s="11" t="e">
        <f>#REF!</f>
        <v>#REF!</v>
      </c>
      <c r="D24" s="53" t="s">
        <v>37</v>
      </c>
      <c r="E24" s="12" t="e">
        <f>#REF!</f>
        <v>#REF!</v>
      </c>
      <c r="F24" s="9" t="e">
        <f>#REF!</f>
        <v>#REF!</v>
      </c>
      <c r="G24" s="13" t="s">
        <v>13</v>
      </c>
      <c r="H24" s="54">
        <v>1729.97</v>
      </c>
      <c r="I24" s="13"/>
      <c r="J24" s="54">
        <v>2015</v>
      </c>
      <c r="K24" s="10">
        <v>197</v>
      </c>
      <c r="L24" s="17">
        <v>340804.09</v>
      </c>
      <c r="M24" s="48" t="e">
        <f>#REF!</f>
        <v>#REF!</v>
      </c>
      <c r="N24" s="42" t="e">
        <f>#REF!</f>
        <v>#REF!</v>
      </c>
      <c r="O24" s="45">
        <v>0.4</v>
      </c>
      <c r="P24" s="44">
        <v>279808.12259999994</v>
      </c>
      <c r="Q24" s="44">
        <v>335769.7471199999</v>
      </c>
      <c r="R24" s="4" t="s">
        <v>69</v>
      </c>
    </row>
    <row r="25" spans="1:18" s="3" customFormat="1" ht="25.5" customHeight="1">
      <c r="A25" s="3">
        <v>2975</v>
      </c>
      <c r="B25" s="10">
        <v>22</v>
      </c>
      <c r="C25" s="7" t="e">
        <f>#REF!</f>
        <v>#REF!</v>
      </c>
      <c r="D25" s="53" t="s">
        <v>14</v>
      </c>
      <c r="E25" s="8" t="e">
        <f>#REF!</f>
        <v>#REF!</v>
      </c>
      <c r="F25" s="9" t="e">
        <f>#REF!</f>
        <v>#REF!</v>
      </c>
      <c r="G25" s="10" t="s">
        <v>13</v>
      </c>
      <c r="H25" s="54">
        <v>3515.17</v>
      </c>
      <c r="I25" s="10"/>
      <c r="J25" s="54">
        <v>2015</v>
      </c>
      <c r="K25" s="10">
        <v>27</v>
      </c>
      <c r="L25" s="17">
        <v>94909.59</v>
      </c>
      <c r="M25" s="48" t="e">
        <f>#REF!</f>
        <v>#REF!</v>
      </c>
      <c r="N25" s="42" t="e">
        <f>#REF!</f>
        <v>#REF!</v>
      </c>
      <c r="O25" s="45">
        <v>0.4</v>
      </c>
      <c r="P25" s="44">
        <v>57360.635999999999</v>
      </c>
      <c r="Q25" s="44">
        <v>68832.763200000001</v>
      </c>
      <c r="R25" s="4" t="s">
        <v>70</v>
      </c>
    </row>
    <row r="26" spans="1:18" s="3" customFormat="1" ht="25.5" customHeight="1">
      <c r="A26" s="3">
        <v>2976</v>
      </c>
      <c r="B26" s="10">
        <v>23</v>
      </c>
      <c r="C26" s="7" t="e">
        <f>#REF!</f>
        <v>#REF!</v>
      </c>
      <c r="D26" s="53" t="s">
        <v>246</v>
      </c>
      <c r="E26" s="8" t="e">
        <f>#REF!</f>
        <v>#REF!</v>
      </c>
      <c r="F26" s="9" t="e">
        <f>#REF!</f>
        <v>#REF!</v>
      </c>
      <c r="G26" s="10" t="s">
        <v>13</v>
      </c>
      <c r="H26" s="54">
        <v>4690.6400000000003</v>
      </c>
      <c r="I26" s="10"/>
      <c r="J26" s="54">
        <v>2014</v>
      </c>
      <c r="K26" s="10">
        <v>18</v>
      </c>
      <c r="L26" s="17">
        <v>84431.52</v>
      </c>
      <c r="M26" s="48" t="e">
        <f>#REF!</f>
        <v>#REF!</v>
      </c>
      <c r="N26" s="42" t="e">
        <f>#REF!</f>
        <v>#REF!</v>
      </c>
      <c r="O26" s="45">
        <v>0.5</v>
      </c>
      <c r="P26" s="44">
        <v>23530.5</v>
      </c>
      <c r="Q26" s="44">
        <v>28236.6</v>
      </c>
      <c r="R26" s="4" t="s">
        <v>71</v>
      </c>
    </row>
    <row r="27" spans="1:18" s="3" customFormat="1" ht="17.25" customHeight="1">
      <c r="A27" s="3">
        <v>2977</v>
      </c>
      <c r="B27" s="10">
        <v>24</v>
      </c>
      <c r="C27" s="7" t="e">
        <f>#REF!</f>
        <v>#REF!</v>
      </c>
      <c r="D27" s="53" t="s">
        <v>247</v>
      </c>
      <c r="E27" s="8" t="e">
        <f>#REF!</f>
        <v>#REF!</v>
      </c>
      <c r="F27" s="9" t="e">
        <f>#REF!</f>
        <v>#REF!</v>
      </c>
      <c r="G27" s="10" t="s">
        <v>13</v>
      </c>
      <c r="H27" s="54">
        <v>5990.8</v>
      </c>
      <c r="I27" s="10"/>
      <c r="J27" s="54">
        <v>2015</v>
      </c>
      <c r="K27" s="10">
        <v>1</v>
      </c>
      <c r="L27" s="17">
        <v>5990.8</v>
      </c>
      <c r="M27" s="48" t="e">
        <f>#REF!</f>
        <v>#REF!</v>
      </c>
      <c r="N27" s="42" t="e">
        <f>#REF!</f>
        <v>#REF!</v>
      </c>
      <c r="O27" s="45">
        <v>0.4</v>
      </c>
      <c r="P27" s="44">
        <v>2146.4297999999999</v>
      </c>
      <c r="Q27" s="44">
        <v>2575.7157599999996</v>
      </c>
      <c r="R27" s="4" t="s">
        <v>72</v>
      </c>
    </row>
    <row r="28" spans="1:18" s="3" customFormat="1" ht="25.5" customHeight="1">
      <c r="A28" s="3">
        <v>2978</v>
      </c>
      <c r="B28" s="10">
        <v>25</v>
      </c>
      <c r="C28" s="7" t="e">
        <f>#REF!</f>
        <v>#REF!</v>
      </c>
      <c r="D28" s="53" t="s">
        <v>34</v>
      </c>
      <c r="E28" s="8" t="e">
        <f>#REF!</f>
        <v>#REF!</v>
      </c>
      <c r="F28" s="9" t="e">
        <f>#REF!</f>
        <v>#REF!</v>
      </c>
      <c r="G28" s="10" t="s">
        <v>13</v>
      </c>
      <c r="H28" s="54">
        <v>3813.96</v>
      </c>
      <c r="I28" s="10"/>
      <c r="J28" s="54">
        <v>2014</v>
      </c>
      <c r="K28" s="10">
        <v>7</v>
      </c>
      <c r="L28" s="17">
        <v>26697.72</v>
      </c>
      <c r="M28" s="48" t="e">
        <f>#REF!</f>
        <v>#REF!</v>
      </c>
      <c r="N28" s="42" t="e">
        <f>#REF!</f>
        <v>#REF!</v>
      </c>
      <c r="O28" s="45">
        <v>0.5</v>
      </c>
      <c r="P28" s="44">
        <v>13987.575000000001</v>
      </c>
      <c r="Q28" s="44">
        <v>16785.09</v>
      </c>
      <c r="R28" s="4" t="s">
        <v>206</v>
      </c>
    </row>
    <row r="29" spans="1:18" s="3" customFormat="1" ht="25.5" customHeight="1">
      <c r="A29" s="3">
        <v>2979</v>
      </c>
      <c r="B29" s="10">
        <v>26</v>
      </c>
      <c r="C29" s="7" t="e">
        <f>#REF!</f>
        <v>#REF!</v>
      </c>
      <c r="D29" s="53" t="s">
        <v>22</v>
      </c>
      <c r="E29" s="8" t="e">
        <f>#REF!</f>
        <v>#REF!</v>
      </c>
      <c r="F29" s="9" t="e">
        <f>#REF!</f>
        <v>#REF!</v>
      </c>
      <c r="G29" s="10" t="s">
        <v>13</v>
      </c>
      <c r="H29" s="54">
        <v>4832.4799999999996</v>
      </c>
      <c r="I29" s="10"/>
      <c r="J29" s="54">
        <v>2014</v>
      </c>
      <c r="K29" s="10">
        <f>3+2+4</f>
        <v>9</v>
      </c>
      <c r="L29" s="17">
        <v>43492.319999999992</v>
      </c>
      <c r="M29" s="48" t="e">
        <f>#REF!</f>
        <v>#REF!</v>
      </c>
      <c r="N29" s="42" t="e">
        <f>#REF!</f>
        <v>#REF!</v>
      </c>
      <c r="O29" s="45">
        <v>0.5</v>
      </c>
      <c r="P29" s="44">
        <v>19372.324500000002</v>
      </c>
      <c r="Q29" s="44">
        <v>23246.789400000001</v>
      </c>
      <c r="R29" s="4" t="s">
        <v>73</v>
      </c>
    </row>
    <row r="30" spans="1:18" s="3" customFormat="1" ht="25.5" customHeight="1">
      <c r="A30" s="3">
        <v>2980</v>
      </c>
      <c r="B30" s="10">
        <v>27</v>
      </c>
      <c r="C30" s="11" t="e">
        <f>#REF!</f>
        <v>#REF!</v>
      </c>
      <c r="D30" s="53" t="s">
        <v>248</v>
      </c>
      <c r="E30" s="12" t="e">
        <f>#REF!</f>
        <v>#REF!</v>
      </c>
      <c r="F30" s="9" t="e">
        <f>#REF!</f>
        <v>#REF!</v>
      </c>
      <c r="G30" s="13" t="s">
        <v>13</v>
      </c>
      <c r="H30" s="54">
        <v>6449.29</v>
      </c>
      <c r="I30" s="13"/>
      <c r="J30" s="54">
        <v>2014</v>
      </c>
      <c r="K30" s="10">
        <v>61</v>
      </c>
      <c r="L30" s="17">
        <v>393406.69</v>
      </c>
      <c r="M30" s="48" t="e">
        <f>#REF!</f>
        <v>#REF!</v>
      </c>
      <c r="N30" s="42" t="e">
        <f>#REF!</f>
        <v>#REF!</v>
      </c>
      <c r="O30" s="45">
        <v>0.5</v>
      </c>
      <c r="P30" s="44">
        <v>133078.4235</v>
      </c>
      <c r="Q30" s="44">
        <v>159694.10819999999</v>
      </c>
      <c r="R30" s="4" t="s">
        <v>207</v>
      </c>
    </row>
    <row r="31" spans="1:18" s="3" customFormat="1" ht="25.5" customHeight="1">
      <c r="A31" s="3">
        <v>2981</v>
      </c>
      <c r="B31" s="10">
        <v>28</v>
      </c>
      <c r="C31" s="7" t="e">
        <f>#REF!</f>
        <v>#REF!</v>
      </c>
      <c r="D31" s="53" t="s">
        <v>29</v>
      </c>
      <c r="E31" s="8" t="e">
        <f>#REF!</f>
        <v>#REF!</v>
      </c>
      <c r="F31" s="9" t="e">
        <f>#REF!</f>
        <v>#REF!</v>
      </c>
      <c r="G31" s="10" t="s">
        <v>13</v>
      </c>
      <c r="H31" s="54">
        <v>5063.0200000000004</v>
      </c>
      <c r="I31" s="10"/>
      <c r="J31" s="54">
        <v>2015</v>
      </c>
      <c r="K31" s="10">
        <v>188</v>
      </c>
      <c r="L31" s="17">
        <v>951847.76000000013</v>
      </c>
      <c r="M31" s="48" t="e">
        <f>#REF!</f>
        <v>#REF!</v>
      </c>
      <c r="N31" s="42" t="e">
        <f>#REF!</f>
        <v>#REF!</v>
      </c>
      <c r="O31" s="45">
        <v>0.4</v>
      </c>
      <c r="P31" s="44">
        <v>492930.36</v>
      </c>
      <c r="Q31" s="44">
        <v>591516.43199999991</v>
      </c>
      <c r="R31" s="4" t="s">
        <v>74</v>
      </c>
    </row>
    <row r="32" spans="1:18" s="3" customFormat="1" ht="25.5" customHeight="1">
      <c r="A32" s="3">
        <v>2982</v>
      </c>
      <c r="B32" s="10">
        <v>29</v>
      </c>
      <c r="C32" s="7" t="e">
        <f>#REF!</f>
        <v>#REF!</v>
      </c>
      <c r="D32" s="53" t="s">
        <v>35</v>
      </c>
      <c r="E32" s="8" t="e">
        <f>#REF!</f>
        <v>#REF!</v>
      </c>
      <c r="F32" s="9" t="e">
        <f>#REF!</f>
        <v>#REF!</v>
      </c>
      <c r="G32" s="10" t="s">
        <v>13</v>
      </c>
      <c r="H32" s="54">
        <v>7654.97</v>
      </c>
      <c r="I32" s="10"/>
      <c r="J32" s="54">
        <v>2015</v>
      </c>
      <c r="K32" s="10">
        <v>10</v>
      </c>
      <c r="L32" s="17">
        <v>76549.7</v>
      </c>
      <c r="M32" s="48" t="e">
        <f>#REF!</f>
        <v>#REF!</v>
      </c>
      <c r="N32" s="42" t="e">
        <f>#REF!</f>
        <v>#REF!</v>
      </c>
      <c r="O32" s="45">
        <v>0.4</v>
      </c>
      <c r="P32" s="44">
        <v>40338</v>
      </c>
      <c r="Q32" s="44">
        <v>48405.599999999999</v>
      </c>
      <c r="R32" s="4" t="s">
        <v>75</v>
      </c>
    </row>
    <row r="33" spans="1:18" s="3" customFormat="1" ht="16.5" customHeight="1">
      <c r="A33" s="3">
        <v>2983</v>
      </c>
      <c r="B33" s="10">
        <v>30</v>
      </c>
      <c r="C33" s="7" t="e">
        <f>#REF!</f>
        <v>#REF!</v>
      </c>
      <c r="D33" s="53" t="s">
        <v>16</v>
      </c>
      <c r="E33" s="8" t="e">
        <f>#REF!</f>
        <v>#REF!</v>
      </c>
      <c r="F33" s="9" t="e">
        <f>#REF!</f>
        <v>#REF!</v>
      </c>
      <c r="G33" s="10" t="s">
        <v>13</v>
      </c>
      <c r="H33" s="54">
        <v>4392.54</v>
      </c>
      <c r="I33" s="10"/>
      <c r="J33" s="54">
        <v>2014</v>
      </c>
      <c r="K33" s="10">
        <v>40</v>
      </c>
      <c r="L33" s="17">
        <v>175701.6</v>
      </c>
      <c r="M33" s="48" t="e">
        <f>#REF!</f>
        <v>#REF!</v>
      </c>
      <c r="N33" s="42" t="e">
        <f>#REF!</f>
        <v>#REF!</v>
      </c>
      <c r="O33" s="45">
        <v>0.5</v>
      </c>
      <c r="P33" s="44">
        <v>59745.06</v>
      </c>
      <c r="Q33" s="44">
        <v>71694.072</v>
      </c>
      <c r="R33" s="4" t="s">
        <v>76</v>
      </c>
    </row>
    <row r="34" spans="1:18" s="3" customFormat="1" ht="25.5" customHeight="1">
      <c r="A34" s="3">
        <v>2984</v>
      </c>
      <c r="B34" s="10">
        <v>31</v>
      </c>
      <c r="C34" s="7" t="e">
        <f>#REF!</f>
        <v>#REF!</v>
      </c>
      <c r="D34" s="53" t="s">
        <v>23</v>
      </c>
      <c r="E34" s="8" t="e">
        <f>#REF!</f>
        <v>#REF!</v>
      </c>
      <c r="F34" s="9" t="e">
        <f>#REF!</f>
        <v>#REF!</v>
      </c>
      <c r="G34" s="10" t="s">
        <v>13</v>
      </c>
      <c r="H34" s="54">
        <v>4820.1000000000004</v>
      </c>
      <c r="I34" s="10"/>
      <c r="J34" s="54">
        <v>2015</v>
      </c>
      <c r="K34" s="10">
        <f>6+7</f>
        <v>13</v>
      </c>
      <c r="L34" s="17">
        <v>62661.3</v>
      </c>
      <c r="M34" s="48" t="e">
        <f>#REF!</f>
        <v>#REF!</v>
      </c>
      <c r="N34" s="42" t="e">
        <f>#REF!</f>
        <v>#REF!</v>
      </c>
      <c r="O34" s="45">
        <v>0.4</v>
      </c>
      <c r="P34" s="44">
        <v>34808.108399999997</v>
      </c>
      <c r="Q34" s="44">
        <v>41769.730079999994</v>
      </c>
      <c r="R34" s="4" t="s">
        <v>77</v>
      </c>
    </row>
    <row r="35" spans="1:18" s="3" customFormat="1" ht="25.5" customHeight="1">
      <c r="A35" s="3">
        <v>2985</v>
      </c>
      <c r="B35" s="10">
        <v>32</v>
      </c>
      <c r="C35" s="7" t="e">
        <f>#REF!</f>
        <v>#REF!</v>
      </c>
      <c r="D35" s="53" t="s">
        <v>24</v>
      </c>
      <c r="E35" s="8" t="e">
        <f>#REF!</f>
        <v>#REF!</v>
      </c>
      <c r="F35" s="9" t="e">
        <f>#REF!</f>
        <v>#REF!</v>
      </c>
      <c r="G35" s="10" t="s">
        <v>13</v>
      </c>
      <c r="H35" s="54">
        <v>12347.85</v>
      </c>
      <c r="I35" s="10"/>
      <c r="J35" s="54">
        <v>2014</v>
      </c>
      <c r="K35" s="10">
        <v>4</v>
      </c>
      <c r="L35" s="17">
        <v>49391.4</v>
      </c>
      <c r="M35" s="48" t="e">
        <f>#REF!</f>
        <v>#REF!</v>
      </c>
      <c r="N35" s="42" t="e">
        <f>#REF!</f>
        <v>#REF!</v>
      </c>
      <c r="O35" s="45">
        <v>0.5</v>
      </c>
      <c r="P35" s="44">
        <v>25184.358</v>
      </c>
      <c r="Q35" s="44">
        <v>30221.229599999999</v>
      </c>
      <c r="R35" s="4" t="s">
        <v>78</v>
      </c>
    </row>
    <row r="36" spans="1:18" s="3" customFormat="1" ht="18" customHeight="1">
      <c r="A36" s="3">
        <v>2986</v>
      </c>
      <c r="B36" s="10">
        <v>33</v>
      </c>
      <c r="C36" s="7" t="e">
        <f>#REF!</f>
        <v>#REF!</v>
      </c>
      <c r="D36" s="53" t="s">
        <v>249</v>
      </c>
      <c r="E36" s="8" t="e">
        <f>#REF!</f>
        <v>#REF!</v>
      </c>
      <c r="F36" s="9" t="e">
        <f>#REF!</f>
        <v>#REF!</v>
      </c>
      <c r="G36" s="10" t="s">
        <v>13</v>
      </c>
      <c r="H36" s="54">
        <v>2269.64</v>
      </c>
      <c r="I36" s="10"/>
      <c r="J36" s="54">
        <v>2015</v>
      </c>
      <c r="K36" s="10">
        <v>31</v>
      </c>
      <c r="L36" s="17">
        <v>70358.84</v>
      </c>
      <c r="M36" s="48" t="e">
        <f>#REF!</f>
        <v>#REF!</v>
      </c>
      <c r="N36" s="42" t="e">
        <f>#REF!</f>
        <v>#REF!</v>
      </c>
      <c r="O36" s="45">
        <v>0.4</v>
      </c>
      <c r="P36" s="44">
        <v>40404.333599999998</v>
      </c>
      <c r="Q36" s="44">
        <v>48485.200319999996</v>
      </c>
      <c r="R36" s="4" t="s">
        <v>79</v>
      </c>
    </row>
    <row r="37" spans="1:18" s="3" customFormat="1" ht="25.5" customHeight="1">
      <c r="A37" s="3">
        <v>2987</v>
      </c>
      <c r="B37" s="10">
        <v>34</v>
      </c>
      <c r="C37" s="7" t="e">
        <f>#REF!</f>
        <v>#REF!</v>
      </c>
      <c r="D37" s="53" t="s">
        <v>38</v>
      </c>
      <c r="E37" s="12" t="e">
        <f>#REF!</f>
        <v>#REF!</v>
      </c>
      <c r="F37" s="9" t="e">
        <f>#REF!</f>
        <v>#REF!</v>
      </c>
      <c r="G37" s="10" t="s">
        <v>13</v>
      </c>
      <c r="H37" s="54">
        <v>5132.45</v>
      </c>
      <c r="I37" s="10"/>
      <c r="J37" s="54">
        <v>2015</v>
      </c>
      <c r="K37" s="10">
        <v>4</v>
      </c>
      <c r="L37" s="17">
        <v>20529.8</v>
      </c>
      <c r="M37" s="48" t="e">
        <f>#REF!</f>
        <v>#REF!</v>
      </c>
      <c r="N37" s="42" t="e">
        <f>#REF!</f>
        <v>#REF!</v>
      </c>
      <c r="O37" s="45">
        <v>0.4</v>
      </c>
      <c r="P37" s="44">
        <v>8906.6303999999982</v>
      </c>
      <c r="Q37" s="44">
        <v>10687.956479999997</v>
      </c>
      <c r="R37" s="4" t="s">
        <v>208</v>
      </c>
    </row>
    <row r="38" spans="1:18" s="3" customFormat="1" ht="25.5" customHeight="1">
      <c r="A38" s="3">
        <v>2988</v>
      </c>
      <c r="B38" s="10">
        <v>35</v>
      </c>
      <c r="C38" s="7" t="e">
        <f>#REF!</f>
        <v>#REF!</v>
      </c>
      <c r="D38" s="53" t="s">
        <v>44</v>
      </c>
      <c r="E38" s="8" t="e">
        <f>#REF!</f>
        <v>#REF!</v>
      </c>
      <c r="F38" s="9" t="e">
        <f>#REF!</f>
        <v>#REF!</v>
      </c>
      <c r="G38" s="10" t="s">
        <v>13</v>
      </c>
      <c r="H38" s="54">
        <v>6348.14</v>
      </c>
      <c r="I38" s="10"/>
      <c r="J38" s="54">
        <v>2014</v>
      </c>
      <c r="K38" s="10">
        <v>2</v>
      </c>
      <c r="L38" s="17">
        <v>12696.28</v>
      </c>
      <c r="M38" s="48" t="e">
        <f>#REF!</f>
        <v>#REF!</v>
      </c>
      <c r="N38" s="42" t="e">
        <f>#REF!</f>
        <v>#REF!</v>
      </c>
      <c r="O38" s="45">
        <v>0.5</v>
      </c>
      <c r="P38" s="44">
        <v>4332.6000000000004</v>
      </c>
      <c r="Q38" s="44">
        <v>5199.12</v>
      </c>
      <c r="R38" s="4" t="s">
        <v>80</v>
      </c>
    </row>
    <row r="39" spans="1:18" s="3" customFormat="1" ht="17.25" customHeight="1">
      <c r="A39" s="3">
        <v>2989</v>
      </c>
      <c r="B39" s="10">
        <v>36</v>
      </c>
      <c r="C39" s="7" t="e">
        <f>#REF!</f>
        <v>#REF!</v>
      </c>
      <c r="D39" s="53" t="s">
        <v>250</v>
      </c>
      <c r="E39" s="8" t="e">
        <f>#REF!</f>
        <v>#REF!</v>
      </c>
      <c r="F39" s="9" t="e">
        <f>#REF!</f>
        <v>#REF!</v>
      </c>
      <c r="G39" s="10" t="s">
        <v>13</v>
      </c>
      <c r="H39" s="54">
        <v>6570.72</v>
      </c>
      <c r="I39" s="10"/>
      <c r="J39" s="54">
        <v>2014</v>
      </c>
      <c r="K39" s="10">
        <v>14</v>
      </c>
      <c r="L39" s="17">
        <v>91990.080000000002</v>
      </c>
      <c r="M39" s="48" t="e">
        <f>#REF!</f>
        <v>#REF!</v>
      </c>
      <c r="N39" s="42" t="e">
        <f>#REF!</f>
        <v>#REF!</v>
      </c>
      <c r="O39" s="45">
        <v>0.5</v>
      </c>
      <c r="P39" s="44">
        <v>49466.34</v>
      </c>
      <c r="Q39" s="44">
        <v>59359.607999999993</v>
      </c>
      <c r="R39" s="4" t="s">
        <v>81</v>
      </c>
    </row>
    <row r="40" spans="1:18" s="3" customFormat="1" ht="25.5" customHeight="1">
      <c r="A40" s="3">
        <v>2990</v>
      </c>
      <c r="B40" s="10">
        <v>37</v>
      </c>
      <c r="C40" s="7" t="e">
        <f>#REF!</f>
        <v>#REF!</v>
      </c>
      <c r="D40" s="53" t="s">
        <v>251</v>
      </c>
      <c r="E40" s="8" t="e">
        <f>#REF!</f>
        <v>#REF!</v>
      </c>
      <c r="F40" s="9" t="e">
        <f>#REF!</f>
        <v>#REF!</v>
      </c>
      <c r="G40" s="10" t="s">
        <v>13</v>
      </c>
      <c r="H40" s="54">
        <v>4619.22</v>
      </c>
      <c r="I40" s="10"/>
      <c r="J40" s="54">
        <v>2014</v>
      </c>
      <c r="K40" s="10">
        <v>26</v>
      </c>
      <c r="L40" s="17">
        <v>120099.72</v>
      </c>
      <c r="M40" s="48" t="e">
        <f>#REF!</f>
        <v>#REF!</v>
      </c>
      <c r="N40" s="42" t="e">
        <f>#REF!</f>
        <v>#REF!</v>
      </c>
      <c r="O40" s="45">
        <v>0.5</v>
      </c>
      <c r="P40" s="44">
        <v>46836.152999999998</v>
      </c>
      <c r="Q40" s="44">
        <v>56203.383599999994</v>
      </c>
    </row>
    <row r="41" spans="1:18" s="3" customFormat="1" ht="25.5" customHeight="1">
      <c r="A41" s="3">
        <v>2991</v>
      </c>
      <c r="B41" s="10">
        <v>38</v>
      </c>
      <c r="C41" s="7" t="e">
        <f>#REF!</f>
        <v>#REF!</v>
      </c>
      <c r="D41" s="53" t="s">
        <v>18</v>
      </c>
      <c r="E41" s="8" t="e">
        <f>#REF!</f>
        <v>#REF!</v>
      </c>
      <c r="F41" s="9" t="e">
        <f>#REF!</f>
        <v>#REF!</v>
      </c>
      <c r="G41" s="10" t="s">
        <v>13</v>
      </c>
      <c r="H41" s="54">
        <v>7583.62</v>
      </c>
      <c r="I41" s="10"/>
      <c r="J41" s="54">
        <v>2015</v>
      </c>
      <c r="K41" s="10">
        <v>3</v>
      </c>
      <c r="L41" s="17">
        <v>22750.86</v>
      </c>
      <c r="M41" s="48" t="e">
        <f>#REF!</f>
        <v>#REF!</v>
      </c>
      <c r="N41" s="42" t="e">
        <f>#REF!</f>
        <v>#REF!</v>
      </c>
      <c r="O41" s="45">
        <v>0.4</v>
      </c>
      <c r="P41" s="44">
        <v>8296.1819999999989</v>
      </c>
      <c r="Q41" s="44">
        <v>9955.4183999999987</v>
      </c>
      <c r="R41" s="4" t="s">
        <v>209</v>
      </c>
    </row>
    <row r="42" spans="1:18" s="3" customFormat="1" ht="25.5" customHeight="1">
      <c r="A42" s="3">
        <v>2992</v>
      </c>
      <c r="B42" s="10">
        <v>39</v>
      </c>
      <c r="C42" s="7" t="e">
        <f>#REF!</f>
        <v>#REF!</v>
      </c>
      <c r="D42" s="53" t="s">
        <v>252</v>
      </c>
      <c r="E42" s="8" t="e">
        <f>#REF!</f>
        <v>#REF!</v>
      </c>
      <c r="F42" s="9" t="e">
        <f>#REF!</f>
        <v>#REF!</v>
      </c>
      <c r="G42" s="10" t="s">
        <v>13</v>
      </c>
      <c r="H42" s="54">
        <v>8761.59</v>
      </c>
      <c r="I42" s="10"/>
      <c r="J42" s="54">
        <v>2014</v>
      </c>
      <c r="K42" s="10">
        <f>4+1</f>
        <v>5</v>
      </c>
      <c r="L42" s="17">
        <v>43807.95</v>
      </c>
      <c r="M42" s="48" t="e">
        <f>#REF!</f>
        <v>#REF!</v>
      </c>
      <c r="N42" s="42" t="e">
        <f>#REF!</f>
        <v>#REF!</v>
      </c>
      <c r="O42" s="45">
        <v>0.5</v>
      </c>
      <c r="P42" s="44">
        <v>17554.5</v>
      </c>
      <c r="Q42" s="44">
        <v>21065.399999999998</v>
      </c>
      <c r="R42" s="4" t="s">
        <v>82</v>
      </c>
    </row>
    <row r="43" spans="1:18" s="3" customFormat="1" ht="25.5" customHeight="1">
      <c r="A43" s="3">
        <v>2993</v>
      </c>
      <c r="B43" s="10">
        <v>40</v>
      </c>
      <c r="C43" s="7" t="e">
        <f>#REF!</f>
        <v>#REF!</v>
      </c>
      <c r="D43" s="53" t="s">
        <v>20</v>
      </c>
      <c r="E43" s="8" t="e">
        <f>#REF!</f>
        <v>#REF!</v>
      </c>
      <c r="F43" s="9" t="e">
        <f>#REF!</f>
        <v>#REF!</v>
      </c>
      <c r="G43" s="10" t="s">
        <v>13</v>
      </c>
      <c r="H43" s="54">
        <v>7687.78</v>
      </c>
      <c r="I43" s="10"/>
      <c r="J43" s="54">
        <v>2015</v>
      </c>
      <c r="K43" s="10">
        <v>2</v>
      </c>
      <c r="L43" s="17">
        <v>15375.56</v>
      </c>
      <c r="M43" s="48" t="e">
        <f>#REF!</f>
        <v>#REF!</v>
      </c>
      <c r="N43" s="42" t="e">
        <f>#REF!</f>
        <v>#REF!</v>
      </c>
      <c r="O43" s="45">
        <v>0.4</v>
      </c>
      <c r="P43" s="44">
        <v>10236.887999999999</v>
      </c>
      <c r="Q43" s="44">
        <v>12284.265599999999</v>
      </c>
      <c r="R43" s="4" t="s">
        <v>83</v>
      </c>
    </row>
    <row r="44" spans="1:18" s="3" customFormat="1" ht="25.5" customHeight="1">
      <c r="A44" s="3">
        <v>2994</v>
      </c>
      <c r="B44" s="10">
        <v>41</v>
      </c>
      <c r="C44" s="7" t="e">
        <f>#REF!</f>
        <v>#REF!</v>
      </c>
      <c r="D44" s="53" t="s">
        <v>21</v>
      </c>
      <c r="E44" s="8" t="e">
        <f>#REF!</f>
        <v>#REF!</v>
      </c>
      <c r="F44" s="9" t="e">
        <f>#REF!</f>
        <v>#REF!</v>
      </c>
      <c r="G44" s="10" t="s">
        <v>13</v>
      </c>
      <c r="H44" s="54">
        <v>7390</v>
      </c>
      <c r="I44" s="10"/>
      <c r="J44" s="54">
        <v>2015</v>
      </c>
      <c r="K44" s="10">
        <v>12</v>
      </c>
      <c r="L44" s="17">
        <v>88680</v>
      </c>
      <c r="M44" s="48" t="e">
        <f>#REF!</f>
        <v>#REF!</v>
      </c>
      <c r="N44" s="42" t="e">
        <f>#REF!</f>
        <v>#REF!</v>
      </c>
      <c r="O44" s="45">
        <v>0.4</v>
      </c>
      <c r="P44" s="44">
        <v>35497.440000000002</v>
      </c>
      <c r="Q44" s="44">
        <v>42596.928</v>
      </c>
      <c r="R44" s="4" t="s">
        <v>84</v>
      </c>
    </row>
    <row r="45" spans="1:18" s="3" customFormat="1" ht="25.5" customHeight="1">
      <c r="A45" s="3">
        <v>2995</v>
      </c>
      <c r="B45" s="10">
        <v>42</v>
      </c>
      <c r="C45" s="7" t="e">
        <f>#REF!</f>
        <v>#REF!</v>
      </c>
      <c r="D45" s="53" t="s">
        <v>15</v>
      </c>
      <c r="E45" s="8" t="e">
        <f>#REF!</f>
        <v>#REF!</v>
      </c>
      <c r="F45" s="9" t="e">
        <f>#REF!</f>
        <v>#REF!</v>
      </c>
      <c r="G45" s="10" t="s">
        <v>13</v>
      </c>
      <c r="H45" s="54">
        <v>12335.24</v>
      </c>
      <c r="I45" s="10"/>
      <c r="J45" s="54">
        <v>2014</v>
      </c>
      <c r="K45" s="10">
        <f>26+2</f>
        <v>28</v>
      </c>
      <c r="L45" s="17">
        <v>345386.72</v>
      </c>
      <c r="M45" s="48" t="e">
        <f>#REF!</f>
        <v>#REF!</v>
      </c>
      <c r="N45" s="42" t="e">
        <f>#REF!</f>
        <v>#REF!</v>
      </c>
      <c r="O45" s="45">
        <v>0.5</v>
      </c>
      <c r="P45" s="44">
        <v>123289.36199999999</v>
      </c>
      <c r="Q45" s="44">
        <v>147947.23439999999</v>
      </c>
      <c r="R45" s="4" t="s">
        <v>85</v>
      </c>
    </row>
    <row r="46" spans="1:18" s="3" customFormat="1" ht="25.5" customHeight="1">
      <c r="A46" s="3">
        <v>2996</v>
      </c>
      <c r="B46" s="10">
        <v>43</v>
      </c>
      <c r="C46" s="7" t="e">
        <f>#REF!</f>
        <v>#REF!</v>
      </c>
      <c r="D46" s="53" t="s">
        <v>45</v>
      </c>
      <c r="E46" s="8" t="e">
        <f>#REF!</f>
        <v>#REF!</v>
      </c>
      <c r="F46" s="9" t="e">
        <f>#REF!</f>
        <v>#REF!</v>
      </c>
      <c r="G46" s="10" t="s">
        <v>13</v>
      </c>
      <c r="H46" s="54">
        <v>4750</v>
      </c>
      <c r="I46" s="10"/>
      <c r="J46" s="54">
        <v>2014</v>
      </c>
      <c r="K46" s="10">
        <v>12</v>
      </c>
      <c r="L46" s="17">
        <v>57000</v>
      </c>
      <c r="M46" s="48" t="e">
        <f>#REF!</f>
        <v>#REF!</v>
      </c>
      <c r="N46" s="42" t="e">
        <f>#REF!</f>
        <v>#REF!</v>
      </c>
      <c r="O46" s="45">
        <v>0.5</v>
      </c>
      <c r="P46" s="44">
        <v>15243.281999999999</v>
      </c>
      <c r="Q46" s="44">
        <v>18291.938399999999</v>
      </c>
      <c r="R46" s="4" t="s">
        <v>86</v>
      </c>
    </row>
    <row r="47" spans="1:18" s="3" customFormat="1" ht="25.5" customHeight="1">
      <c r="A47" s="3">
        <v>2997</v>
      </c>
      <c r="B47" s="10">
        <v>44</v>
      </c>
      <c r="C47" s="7" t="e">
        <f>#REF!</f>
        <v>#REF!</v>
      </c>
      <c r="D47" s="53" t="s">
        <v>253</v>
      </c>
      <c r="E47" s="8" t="e">
        <f>#REF!</f>
        <v>#REF!</v>
      </c>
      <c r="F47" s="9" t="e">
        <f>#REF!</f>
        <v>#REF!</v>
      </c>
      <c r="G47" s="10" t="s">
        <v>13</v>
      </c>
      <c r="H47" s="54">
        <v>6775.25</v>
      </c>
      <c r="I47" s="10"/>
      <c r="J47" s="54">
        <v>2015</v>
      </c>
      <c r="K47" s="10">
        <v>16</v>
      </c>
      <c r="L47" s="17">
        <v>108404</v>
      </c>
      <c r="M47" s="48" t="e">
        <f>#REF!</f>
        <v>#REF!</v>
      </c>
      <c r="N47" s="42" t="e">
        <f>#REF!</f>
        <v>#REF!</v>
      </c>
      <c r="O47" s="45">
        <v>0.4</v>
      </c>
      <c r="P47" s="44">
        <v>31280.774400000002</v>
      </c>
      <c r="Q47" s="44">
        <v>37536.929280000004</v>
      </c>
      <c r="R47" s="4" t="s">
        <v>87</v>
      </c>
    </row>
    <row r="48" spans="1:18" s="3" customFormat="1" ht="15.75" customHeight="1">
      <c r="A48" s="3">
        <v>2998</v>
      </c>
      <c r="B48" s="10">
        <v>45</v>
      </c>
      <c r="C48" s="7" t="e">
        <f>#REF!</f>
        <v>#REF!</v>
      </c>
      <c r="D48" s="53" t="s">
        <v>254</v>
      </c>
      <c r="E48" s="8" t="e">
        <f>#REF!</f>
        <v>#REF!</v>
      </c>
      <c r="F48" s="9" t="e">
        <f>#REF!</f>
        <v>#REF!</v>
      </c>
      <c r="G48" s="10" t="s">
        <v>13</v>
      </c>
      <c r="H48" s="54">
        <v>5044.7700000000004</v>
      </c>
      <c r="I48" s="10"/>
      <c r="J48" s="54">
        <v>2014</v>
      </c>
      <c r="K48" s="10">
        <v>2</v>
      </c>
      <c r="L48" s="17">
        <v>10089.540000000001</v>
      </c>
      <c r="M48" s="48" t="e">
        <f>#REF!</f>
        <v>#REF!</v>
      </c>
      <c r="N48" s="42" t="e">
        <f>#REF!</f>
        <v>#REF!</v>
      </c>
      <c r="O48" s="45">
        <v>0.5</v>
      </c>
      <c r="P48" s="44">
        <v>3732.7590000000005</v>
      </c>
      <c r="Q48" s="44">
        <v>4479.3108000000002</v>
      </c>
      <c r="R48" s="4" t="s">
        <v>210</v>
      </c>
    </row>
    <row r="49" spans="1:18" s="3" customFormat="1" ht="25.5" customHeight="1">
      <c r="A49" s="3">
        <v>2999</v>
      </c>
      <c r="B49" s="10">
        <v>46</v>
      </c>
      <c r="C49" s="7" t="e">
        <f>#REF!</f>
        <v>#REF!</v>
      </c>
      <c r="D49" s="53" t="s">
        <v>25</v>
      </c>
      <c r="E49" s="8" t="e">
        <f>#REF!</f>
        <v>#REF!</v>
      </c>
      <c r="F49" s="9" t="e">
        <f>#REF!</f>
        <v>#REF!</v>
      </c>
      <c r="G49" s="10" t="s">
        <v>13</v>
      </c>
      <c r="H49" s="54">
        <v>3294.76</v>
      </c>
      <c r="I49" s="10"/>
      <c r="J49" s="54">
        <v>2015</v>
      </c>
      <c r="K49" s="10">
        <v>86</v>
      </c>
      <c r="L49" s="17">
        <v>283349.36000000004</v>
      </c>
      <c r="M49" s="48" t="e">
        <f>#REF!</f>
        <v>#REF!</v>
      </c>
      <c r="N49" s="43" t="e">
        <f>#REF!</f>
        <v>#REF!</v>
      </c>
      <c r="O49" s="45">
        <v>0.4</v>
      </c>
      <c r="P49" s="44">
        <v>128355.516</v>
      </c>
      <c r="Q49" s="44">
        <v>154026.61919999999</v>
      </c>
      <c r="R49" s="4" t="s">
        <v>88</v>
      </c>
    </row>
    <row r="50" spans="1:18" s="3" customFormat="1" ht="25.5" customHeight="1">
      <c r="A50" s="3">
        <v>3000</v>
      </c>
      <c r="B50" s="10">
        <v>47</v>
      </c>
      <c r="C50" s="11" t="e">
        <f>#REF!</f>
        <v>#REF!</v>
      </c>
      <c r="D50" s="53" t="s">
        <v>26</v>
      </c>
      <c r="E50" s="12" t="e">
        <f>#REF!</f>
        <v>#REF!</v>
      </c>
      <c r="F50" s="9" t="e">
        <f>#REF!</f>
        <v>#REF!</v>
      </c>
      <c r="G50" s="13" t="s">
        <v>13</v>
      </c>
      <c r="H50" s="54">
        <v>5940.57</v>
      </c>
      <c r="I50" s="13"/>
      <c r="J50" s="54">
        <v>2014</v>
      </c>
      <c r="K50" s="10">
        <f>8+2</f>
        <v>10</v>
      </c>
      <c r="L50" s="17">
        <v>59405.7</v>
      </c>
      <c r="M50" s="48" t="e">
        <f>#REF!</f>
        <v>#REF!</v>
      </c>
      <c r="N50" s="42" t="e">
        <f>#REF!</f>
        <v>#REF!</v>
      </c>
      <c r="O50" s="45">
        <v>0.5</v>
      </c>
      <c r="P50" s="44">
        <v>19605.014999999999</v>
      </c>
      <c r="Q50" s="44">
        <v>23526.018</v>
      </c>
      <c r="R50" s="4" t="s">
        <v>89</v>
      </c>
    </row>
    <row r="51" spans="1:18" s="3" customFormat="1" ht="25.5" customHeight="1">
      <c r="A51" s="3">
        <v>3001</v>
      </c>
      <c r="B51" s="10">
        <v>48</v>
      </c>
      <c r="C51" s="7" t="e">
        <f>#REF!</f>
        <v>#REF!</v>
      </c>
      <c r="D51" s="53" t="s">
        <v>30</v>
      </c>
      <c r="E51" s="8" t="e">
        <f>#REF!</f>
        <v>#REF!</v>
      </c>
      <c r="F51" s="9" t="e">
        <f>#REF!</f>
        <v>#REF!</v>
      </c>
      <c r="G51" s="10" t="s">
        <v>13</v>
      </c>
      <c r="H51" s="54">
        <v>7386.35</v>
      </c>
      <c r="I51" s="10"/>
      <c r="J51" s="54">
        <v>2014</v>
      </c>
      <c r="K51" s="10">
        <v>2</v>
      </c>
      <c r="L51" s="17">
        <v>14772.7</v>
      </c>
      <c r="M51" s="48" t="e">
        <f>#REF!</f>
        <v>#REF!</v>
      </c>
      <c r="N51" s="42" t="e">
        <f>#REF!</f>
        <v>#REF!</v>
      </c>
      <c r="O51" s="45">
        <v>0.5</v>
      </c>
      <c r="P51" s="44">
        <v>4472.2889999999998</v>
      </c>
      <c r="Q51" s="44">
        <v>5366.7467999999999</v>
      </c>
      <c r="R51" s="4" t="s">
        <v>90</v>
      </c>
    </row>
    <row r="52" spans="1:18" s="3" customFormat="1" ht="25.5" customHeight="1">
      <c r="A52" s="3">
        <v>3002</v>
      </c>
      <c r="B52" s="10">
        <v>49</v>
      </c>
      <c r="C52" s="7" t="e">
        <f>#REF!</f>
        <v>#REF!</v>
      </c>
      <c r="D52" s="55" t="s">
        <v>255</v>
      </c>
      <c r="E52" s="8" t="e">
        <f>#REF!</f>
        <v>#REF!</v>
      </c>
      <c r="F52" s="9" t="e">
        <f>#REF!</f>
        <v>#REF!</v>
      </c>
      <c r="G52" s="10" t="s">
        <v>13</v>
      </c>
      <c r="H52" s="54">
        <v>3490.46</v>
      </c>
      <c r="I52" s="10"/>
      <c r="J52" s="54">
        <v>2014</v>
      </c>
      <c r="K52" s="10">
        <v>14</v>
      </c>
      <c r="L52" s="17">
        <v>48866.44</v>
      </c>
      <c r="M52" s="48" t="e">
        <f>#REF!</f>
        <v>#REF!</v>
      </c>
      <c r="N52" s="42" t="e">
        <f>#REF!</f>
        <v>#REF!</v>
      </c>
      <c r="O52" s="45">
        <v>0.5</v>
      </c>
      <c r="P52" s="44">
        <v>20027.07</v>
      </c>
      <c r="Q52" s="44">
        <v>24032.484</v>
      </c>
      <c r="R52" s="4" t="s">
        <v>91</v>
      </c>
    </row>
    <row r="53" spans="1:18" s="3" customFormat="1" ht="19.5" customHeight="1">
      <c r="A53" s="3">
        <v>3003</v>
      </c>
      <c r="B53" s="10">
        <v>50</v>
      </c>
      <c r="C53" s="7" t="e">
        <f>#REF!</f>
        <v>#REF!</v>
      </c>
      <c r="D53" s="55" t="s">
        <v>256</v>
      </c>
      <c r="E53" s="8" t="e">
        <f>#REF!</f>
        <v>#REF!</v>
      </c>
      <c r="F53" s="9" t="e">
        <f>#REF!</f>
        <v>#REF!</v>
      </c>
      <c r="G53" s="10" t="s">
        <v>13</v>
      </c>
      <c r="H53" s="54">
        <v>2930.43</v>
      </c>
      <c r="I53" s="10"/>
      <c r="J53" s="54">
        <v>2015</v>
      </c>
      <c r="K53" s="10">
        <v>2</v>
      </c>
      <c r="L53" s="17">
        <v>5860.86</v>
      </c>
      <c r="M53" s="48" t="e">
        <f>#REF!</f>
        <v>#REF!</v>
      </c>
      <c r="N53" s="42" t="e">
        <f>#REF!</f>
        <v>#REF!</v>
      </c>
      <c r="O53" s="45">
        <v>0.4</v>
      </c>
      <c r="P53" s="44">
        <v>2854.1375999999996</v>
      </c>
      <c r="Q53" s="44">
        <v>3424.9651199999994</v>
      </c>
      <c r="R53" s="4" t="s">
        <v>92</v>
      </c>
    </row>
    <row r="54" spans="1:18" s="3" customFormat="1" ht="21" customHeight="1">
      <c r="A54" s="3">
        <v>3004</v>
      </c>
      <c r="B54" s="10">
        <v>51</v>
      </c>
      <c r="C54" s="11" t="e">
        <f>#REF!</f>
        <v>#REF!</v>
      </c>
      <c r="D54" s="53" t="s">
        <v>33</v>
      </c>
      <c r="E54" s="12" t="e">
        <f>#REF!</f>
        <v>#REF!</v>
      </c>
      <c r="F54" s="9" t="e">
        <f>#REF!</f>
        <v>#REF!</v>
      </c>
      <c r="G54" s="13" t="s">
        <v>13</v>
      </c>
      <c r="H54" s="54">
        <v>4874.08</v>
      </c>
      <c r="I54" s="13"/>
      <c r="J54" s="54">
        <v>2014</v>
      </c>
      <c r="K54" s="10">
        <v>48</v>
      </c>
      <c r="L54" s="17">
        <v>233955.84</v>
      </c>
      <c r="M54" s="48" t="e">
        <f>#REF!</f>
        <v>#REF!</v>
      </c>
      <c r="N54" s="42" t="e">
        <f>#REF!</f>
        <v>#REF!</v>
      </c>
      <c r="O54" s="45">
        <v>0.5</v>
      </c>
      <c r="P54" s="44">
        <v>77448.959999999992</v>
      </c>
      <c r="Q54" s="44">
        <v>92938.751999999993</v>
      </c>
      <c r="R54" s="4" t="s">
        <v>93</v>
      </c>
    </row>
    <row r="55" spans="1:18" s="3" customFormat="1" ht="25.5" customHeight="1">
      <c r="A55" s="3">
        <v>3005</v>
      </c>
      <c r="B55" s="10">
        <v>52</v>
      </c>
      <c r="C55" s="7" t="e">
        <f>#REF!</f>
        <v>#REF!</v>
      </c>
      <c r="D55" s="53" t="s">
        <v>257</v>
      </c>
      <c r="E55" s="8" t="e">
        <f>#REF!</f>
        <v>#REF!</v>
      </c>
      <c r="F55" s="9" t="e">
        <f>#REF!</f>
        <v>#REF!</v>
      </c>
      <c r="G55" s="10" t="s">
        <v>13</v>
      </c>
      <c r="H55" s="54">
        <v>3050</v>
      </c>
      <c r="I55" s="10"/>
      <c r="J55" s="54">
        <v>2014</v>
      </c>
      <c r="K55" s="10">
        <f>3+1+12</f>
        <v>16</v>
      </c>
      <c r="L55" s="17">
        <v>48800</v>
      </c>
      <c r="M55" s="48" t="e">
        <f>#REF!</f>
        <v>#REF!</v>
      </c>
      <c r="N55" s="42" t="e">
        <f>#REF!</f>
        <v>#REF!</v>
      </c>
      <c r="O55" s="45">
        <v>0.5</v>
      </c>
      <c r="P55" s="44">
        <v>29581.200000000001</v>
      </c>
      <c r="Q55" s="44">
        <v>35497.440000000002</v>
      </c>
      <c r="R55" s="4" t="s">
        <v>94</v>
      </c>
    </row>
    <row r="56" spans="1:18" s="3" customFormat="1" ht="25.5" customHeight="1">
      <c r="A56" s="3">
        <v>3006</v>
      </c>
      <c r="B56" s="10">
        <v>53</v>
      </c>
      <c r="C56" s="7" t="e">
        <f>#REF!</f>
        <v>#REF!</v>
      </c>
      <c r="D56" s="53" t="s">
        <v>258</v>
      </c>
      <c r="E56" s="8" t="e">
        <f>#REF!</f>
        <v>#REF!</v>
      </c>
      <c r="F56" s="9" t="e">
        <f>#REF!</f>
        <v>#REF!</v>
      </c>
      <c r="G56" s="10" t="s">
        <v>13</v>
      </c>
      <c r="H56" s="54">
        <v>3798.89</v>
      </c>
      <c r="I56" s="10"/>
      <c r="J56" s="54">
        <v>2014</v>
      </c>
      <c r="K56" s="10">
        <v>5</v>
      </c>
      <c r="L56" s="17">
        <v>18994.45</v>
      </c>
      <c r="M56" s="48" t="e">
        <f>#REF!</f>
        <v>#REF!</v>
      </c>
      <c r="N56" s="42" t="e">
        <f>#REF!</f>
        <v>#REF!</v>
      </c>
      <c r="O56" s="45">
        <v>0.5</v>
      </c>
      <c r="P56" s="44">
        <v>9922.0275000000001</v>
      </c>
      <c r="Q56" s="44">
        <v>11906.432999999999</v>
      </c>
      <c r="R56" s="4" t="s">
        <v>95</v>
      </c>
    </row>
    <row r="57" spans="1:18" s="3" customFormat="1" ht="25.5" customHeight="1">
      <c r="A57" s="3">
        <v>3007</v>
      </c>
      <c r="B57" s="10">
        <v>54</v>
      </c>
      <c r="C57" s="7" t="e">
        <f>#REF!</f>
        <v>#REF!</v>
      </c>
      <c r="D57" s="53" t="s">
        <v>36</v>
      </c>
      <c r="E57" s="8" t="e">
        <f>#REF!</f>
        <v>#REF!</v>
      </c>
      <c r="F57" s="9" t="e">
        <f>#REF!</f>
        <v>#REF!</v>
      </c>
      <c r="G57" s="10" t="s">
        <v>13</v>
      </c>
      <c r="H57" s="54">
        <v>3631.1</v>
      </c>
      <c r="I57" s="10"/>
      <c r="J57" s="54">
        <v>2015</v>
      </c>
      <c r="K57" s="10">
        <f>2+3+8</f>
        <v>13</v>
      </c>
      <c r="L57" s="17">
        <v>47204.299999999996</v>
      </c>
      <c r="M57" s="48" t="e">
        <f>#REF!</f>
        <v>#REF!</v>
      </c>
      <c r="N57" s="42" t="e">
        <f>#REF!</f>
        <v>#REF!</v>
      </c>
      <c r="O57" s="45">
        <v>0.4</v>
      </c>
      <c r="P57" s="44">
        <v>22315.877999999997</v>
      </c>
      <c r="Q57" s="44">
        <v>26779.053599999996</v>
      </c>
      <c r="R57" s="4" t="s">
        <v>96</v>
      </c>
    </row>
    <row r="58" spans="1:18" s="3" customFormat="1" ht="25.5" customHeight="1">
      <c r="A58" s="3">
        <v>3008</v>
      </c>
      <c r="B58" s="10">
        <v>55</v>
      </c>
      <c r="C58" s="7" t="e">
        <f>#REF!</f>
        <v>#REF!</v>
      </c>
      <c r="D58" s="53" t="s">
        <v>42</v>
      </c>
      <c r="E58" s="8" t="e">
        <f>#REF!</f>
        <v>#REF!</v>
      </c>
      <c r="F58" s="9" t="e">
        <f>#REF!</f>
        <v>#REF!</v>
      </c>
      <c r="G58" s="10" t="s">
        <v>13</v>
      </c>
      <c r="H58" s="54">
        <v>2736.48</v>
      </c>
      <c r="I58" s="10"/>
      <c r="J58" s="54">
        <v>2014</v>
      </c>
      <c r="K58" s="10">
        <v>8</v>
      </c>
      <c r="L58" s="17">
        <v>21891.84</v>
      </c>
      <c r="M58" s="48" t="e">
        <f>#REF!</f>
        <v>#REF!</v>
      </c>
      <c r="N58" s="42" t="e">
        <f>#REF!</f>
        <v>#REF!</v>
      </c>
      <c r="O58" s="45">
        <v>0.5</v>
      </c>
      <c r="P58" s="44">
        <v>9950.0400000000009</v>
      </c>
      <c r="Q58" s="44">
        <v>11940.048000000001</v>
      </c>
      <c r="R58" s="4" t="s">
        <v>97</v>
      </c>
    </row>
    <row r="59" spans="1:18" s="3" customFormat="1" ht="19.5" customHeight="1">
      <c r="A59" s="3">
        <v>3009</v>
      </c>
      <c r="B59" s="10">
        <v>56</v>
      </c>
      <c r="C59" s="7" t="e">
        <f>#REF!</f>
        <v>#REF!</v>
      </c>
      <c r="D59" s="53" t="s">
        <v>259</v>
      </c>
      <c r="E59" s="8" t="e">
        <f>#REF!</f>
        <v>#REF!</v>
      </c>
      <c r="F59" s="9" t="e">
        <f>#REF!</f>
        <v>#REF!</v>
      </c>
      <c r="G59" s="10" t="s">
        <v>13</v>
      </c>
      <c r="H59" s="54">
        <v>6217.56</v>
      </c>
      <c r="I59" s="10"/>
      <c r="J59" s="54">
        <v>2014</v>
      </c>
      <c r="K59" s="10">
        <f>9+20</f>
        <v>29</v>
      </c>
      <c r="L59" s="17">
        <v>180309.24000000002</v>
      </c>
      <c r="M59" s="48" t="e">
        <f>#REF!</f>
        <v>#REF!</v>
      </c>
      <c r="N59" s="42" t="e">
        <f>#REF!</f>
        <v>#REF!</v>
      </c>
      <c r="O59" s="45">
        <v>0.5</v>
      </c>
      <c r="P59" s="44">
        <v>70632.211500000005</v>
      </c>
      <c r="Q59" s="44">
        <v>84758.6538</v>
      </c>
      <c r="R59" s="4" t="s">
        <v>98</v>
      </c>
    </row>
    <row r="60" spans="1:18" s="3" customFormat="1" ht="20.25" customHeight="1">
      <c r="A60" s="3">
        <v>3010</v>
      </c>
      <c r="B60" s="10">
        <v>57</v>
      </c>
      <c r="C60" s="7" t="e">
        <f>#REF!</f>
        <v>#REF!</v>
      </c>
      <c r="D60" s="53" t="s">
        <v>260</v>
      </c>
      <c r="E60" s="8" t="e">
        <f>#REF!</f>
        <v>#REF!</v>
      </c>
      <c r="F60" s="9" t="e">
        <f>#REF!</f>
        <v>#REF!</v>
      </c>
      <c r="G60" s="10" t="s">
        <v>13</v>
      </c>
      <c r="H60" s="54">
        <v>7752</v>
      </c>
      <c r="I60" s="10"/>
      <c r="J60" s="54">
        <v>2014</v>
      </c>
      <c r="K60" s="10">
        <v>1</v>
      </c>
      <c r="L60" s="17">
        <v>7752</v>
      </c>
      <c r="M60" s="48" t="e">
        <f>#REF!</f>
        <v>#REF!</v>
      </c>
      <c r="N60" s="42" t="e">
        <f>#REF!</f>
        <v>#REF!</v>
      </c>
      <c r="O60" s="45">
        <v>0.5</v>
      </c>
      <c r="P60" s="44">
        <v>3241.98</v>
      </c>
      <c r="Q60" s="44">
        <v>3890.3759999999997</v>
      </c>
      <c r="R60" s="4" t="s">
        <v>99</v>
      </c>
    </row>
    <row r="61" spans="1:18" s="3" customFormat="1" ht="25.5" customHeight="1">
      <c r="A61" s="3">
        <v>3011</v>
      </c>
      <c r="B61" s="10">
        <v>58</v>
      </c>
      <c r="C61" s="7" t="e">
        <f>#REF!</f>
        <v>#REF!</v>
      </c>
      <c r="D61" s="53" t="s">
        <v>41</v>
      </c>
      <c r="E61" s="8" t="e">
        <f>#REF!</f>
        <v>#REF!</v>
      </c>
      <c r="F61" s="9" t="e">
        <f>#REF!</f>
        <v>#REF!</v>
      </c>
      <c r="G61" s="10" t="s">
        <v>13</v>
      </c>
      <c r="H61" s="54">
        <v>10366.64</v>
      </c>
      <c r="I61" s="10"/>
      <c r="J61" s="54">
        <v>2015</v>
      </c>
      <c r="K61" s="10">
        <v>8</v>
      </c>
      <c r="L61" s="17">
        <v>82933.119999999995</v>
      </c>
      <c r="M61" s="48" t="e">
        <f>#REF!</f>
        <v>#REF!</v>
      </c>
      <c r="N61" s="42" t="e">
        <f>#REF!</f>
        <v>#REF!</v>
      </c>
      <c r="O61" s="45">
        <v>0.4</v>
      </c>
      <c r="P61" s="44">
        <v>36214.559999999998</v>
      </c>
      <c r="Q61" s="44">
        <v>43457.471999999994</v>
      </c>
      <c r="R61" s="4" t="s">
        <v>100</v>
      </c>
    </row>
    <row r="62" spans="1:18" s="3" customFormat="1" ht="25.5" customHeight="1">
      <c r="A62" s="3">
        <v>3012</v>
      </c>
      <c r="B62" s="10">
        <v>59</v>
      </c>
      <c r="C62" s="7" t="e">
        <f>#REF!</f>
        <v>#REF!</v>
      </c>
      <c r="D62" s="53" t="s">
        <v>261</v>
      </c>
      <c r="E62" s="8" t="e">
        <f>#REF!</f>
        <v>#REF!</v>
      </c>
      <c r="F62" s="9" t="e">
        <f>#REF!</f>
        <v>#REF!</v>
      </c>
      <c r="G62" s="10" t="s">
        <v>13</v>
      </c>
      <c r="H62" s="54">
        <v>11190.58</v>
      </c>
      <c r="I62" s="10"/>
      <c r="J62" s="54">
        <v>2015</v>
      </c>
      <c r="K62" s="10">
        <v>20</v>
      </c>
      <c r="L62" s="17">
        <v>223811.6</v>
      </c>
      <c r="M62" s="48" t="e">
        <f>#REF!</f>
        <v>#REF!</v>
      </c>
      <c r="N62" s="42" t="e">
        <f>#REF!</f>
        <v>#REF!</v>
      </c>
      <c r="O62" s="45">
        <v>0.4</v>
      </c>
      <c r="P62" s="44">
        <v>101696.57999999999</v>
      </c>
      <c r="Q62" s="44">
        <v>122035.89599999998</v>
      </c>
      <c r="R62" s="4" t="s">
        <v>101</v>
      </c>
    </row>
    <row r="63" spans="1:18" s="3" customFormat="1" ht="18" customHeight="1">
      <c r="A63" s="3">
        <v>3013</v>
      </c>
      <c r="B63" s="10">
        <v>60</v>
      </c>
      <c r="C63" s="7" t="e">
        <f>#REF!</f>
        <v>#REF!</v>
      </c>
      <c r="D63" s="53" t="s">
        <v>17</v>
      </c>
      <c r="E63" s="8" t="e">
        <f>#REF!</f>
        <v>#REF!</v>
      </c>
      <c r="F63" s="9" t="e">
        <f>#REF!</f>
        <v>#REF!</v>
      </c>
      <c r="G63" s="10" t="s">
        <v>13</v>
      </c>
      <c r="H63" s="54">
        <v>7104.85</v>
      </c>
      <c r="I63" s="10"/>
      <c r="J63" s="54">
        <v>2015</v>
      </c>
      <c r="K63" s="10">
        <v>4</v>
      </c>
      <c r="L63" s="17">
        <v>28419.4</v>
      </c>
      <c r="M63" s="48" t="e">
        <f>#REF!</f>
        <v>#REF!</v>
      </c>
      <c r="N63" s="42" t="e">
        <f>#REF!</f>
        <v>#REF!</v>
      </c>
      <c r="O63" s="45">
        <v>0.4</v>
      </c>
      <c r="P63" s="44">
        <v>13438.828799999999</v>
      </c>
      <c r="Q63" s="44">
        <v>16126.594559999998</v>
      </c>
      <c r="R63" s="4" t="s">
        <v>102</v>
      </c>
    </row>
    <row r="64" spans="1:18" s="3" customFormat="1" ht="25.5" customHeight="1">
      <c r="A64" s="3">
        <v>3014</v>
      </c>
      <c r="B64" s="10">
        <v>61</v>
      </c>
      <c r="C64" s="7" t="e">
        <f>#REF!</f>
        <v>#REF!</v>
      </c>
      <c r="D64" s="53" t="s">
        <v>31</v>
      </c>
      <c r="E64" s="8" t="e">
        <f>#REF!</f>
        <v>#REF!</v>
      </c>
      <c r="F64" s="9" t="e">
        <f>#REF!</f>
        <v>#REF!</v>
      </c>
      <c r="G64" s="10" t="s">
        <v>13</v>
      </c>
      <c r="H64" s="54">
        <v>5527.81</v>
      </c>
      <c r="I64" s="10"/>
      <c r="J64" s="54">
        <v>2014</v>
      </c>
      <c r="K64" s="10">
        <v>4</v>
      </c>
      <c r="L64" s="17">
        <v>22111.24</v>
      </c>
      <c r="M64" s="48" t="e">
        <f>#REF!</f>
        <v>#REF!</v>
      </c>
      <c r="N64" s="42" t="e">
        <f>#REF!</f>
        <v>#REF!</v>
      </c>
      <c r="O64" s="45">
        <v>0.5</v>
      </c>
      <c r="P64" s="44">
        <v>8470.98</v>
      </c>
      <c r="Q64" s="44">
        <v>10165.175999999999</v>
      </c>
      <c r="R64" s="4" t="s">
        <v>103</v>
      </c>
    </row>
    <row r="65" spans="1:18" s="3" customFormat="1" ht="25.5" customHeight="1">
      <c r="A65" s="3">
        <v>3015</v>
      </c>
      <c r="B65" s="10">
        <v>62</v>
      </c>
      <c r="C65" s="7" t="e">
        <f>#REF!</f>
        <v>#REF!</v>
      </c>
      <c r="D65" s="55" t="s">
        <v>262</v>
      </c>
      <c r="E65" s="8" t="e">
        <f>#REF!</f>
        <v>#REF!</v>
      </c>
      <c r="F65" s="9" t="e">
        <f>#REF!</f>
        <v>#REF!</v>
      </c>
      <c r="G65" s="10" t="s">
        <v>13</v>
      </c>
      <c r="H65" s="54">
        <v>5178</v>
      </c>
      <c r="I65" s="10"/>
      <c r="J65" s="54">
        <v>2015</v>
      </c>
      <c r="K65" s="10">
        <v>1</v>
      </c>
      <c r="L65" s="17">
        <v>5178</v>
      </c>
      <c r="M65" s="48" t="e">
        <f>#REF!</f>
        <v>#REF!</v>
      </c>
      <c r="N65" s="42" t="e">
        <f>#REF!</f>
        <v>#REF!</v>
      </c>
      <c r="O65" s="45">
        <v>0.4</v>
      </c>
      <c r="P65" s="44">
        <v>2804.3873999999996</v>
      </c>
      <c r="Q65" s="44">
        <v>3365.2648799999993</v>
      </c>
      <c r="R65" s="4" t="s">
        <v>104</v>
      </c>
    </row>
    <row r="66" spans="1:18" s="3" customFormat="1" ht="25.5" customHeight="1">
      <c r="A66" s="3">
        <v>3016</v>
      </c>
      <c r="B66" s="10">
        <v>63</v>
      </c>
      <c r="C66" s="7" t="e">
        <f>#REF!</f>
        <v>#REF!</v>
      </c>
      <c r="D66" s="53" t="s">
        <v>46</v>
      </c>
      <c r="E66" s="8" t="e">
        <f>#REF!</f>
        <v>#REF!</v>
      </c>
      <c r="F66" s="9" t="e">
        <f>#REF!</f>
        <v>#REF!</v>
      </c>
      <c r="G66" s="10" t="s">
        <v>13</v>
      </c>
      <c r="H66" s="54">
        <v>4781.4799999999996</v>
      </c>
      <c r="I66" s="10"/>
      <c r="J66" s="54">
        <v>2015</v>
      </c>
      <c r="K66" s="10">
        <v>6</v>
      </c>
      <c r="L66" s="17">
        <v>28688.879999999997</v>
      </c>
      <c r="M66" s="48" t="e">
        <f>#REF!</f>
        <v>#REF!</v>
      </c>
      <c r="N66" s="42" t="e">
        <f>#REF!</f>
        <v>#REF!</v>
      </c>
      <c r="O66" s="45">
        <v>0.4</v>
      </c>
      <c r="P66" s="44">
        <v>13039.930799999998</v>
      </c>
      <c r="Q66" s="44">
        <v>15647.916959999997</v>
      </c>
      <c r="R66" s="4" t="s">
        <v>211</v>
      </c>
    </row>
    <row r="67" spans="1:18" s="3" customFormat="1" ht="25.5" customHeight="1">
      <c r="A67" s="3">
        <v>3017</v>
      </c>
      <c r="B67" s="10">
        <v>64</v>
      </c>
      <c r="C67" s="7" t="e">
        <f>#REF!</f>
        <v>#REF!</v>
      </c>
      <c r="D67" s="53" t="s">
        <v>263</v>
      </c>
      <c r="E67" s="8" t="e">
        <f>#REF!</f>
        <v>#REF!</v>
      </c>
      <c r="F67" s="9" t="e">
        <f>#REF!</f>
        <v>#REF!</v>
      </c>
      <c r="G67" s="10" t="s">
        <v>13</v>
      </c>
      <c r="H67" s="54">
        <v>10508.28</v>
      </c>
      <c r="I67" s="10"/>
      <c r="J67" s="54">
        <v>2015</v>
      </c>
      <c r="K67" s="10">
        <v>4</v>
      </c>
      <c r="L67" s="17">
        <v>42033.120000000003</v>
      </c>
      <c r="M67" s="48" t="e">
        <f>#REF!</f>
        <v>#REF!</v>
      </c>
      <c r="N67" s="42" t="e">
        <f>#REF!</f>
        <v>#REF!</v>
      </c>
      <c r="O67" s="45">
        <v>0.4</v>
      </c>
      <c r="P67" s="44">
        <v>20778.552</v>
      </c>
      <c r="Q67" s="44">
        <v>24934.2624</v>
      </c>
      <c r="R67" s="4" t="s">
        <v>105</v>
      </c>
    </row>
    <row r="68" spans="1:18" s="3" customFormat="1" ht="25.5" customHeight="1">
      <c r="A68" s="3">
        <v>3018</v>
      </c>
      <c r="B68" s="10">
        <v>65</v>
      </c>
      <c r="C68" s="7" t="e">
        <f>#REF!</f>
        <v>#REF!</v>
      </c>
      <c r="D68" s="53" t="s">
        <v>19</v>
      </c>
      <c r="E68" s="8" t="e">
        <f>#REF!</f>
        <v>#REF!</v>
      </c>
      <c r="F68" s="9" t="e">
        <f>#REF!</f>
        <v>#REF!</v>
      </c>
      <c r="G68" s="10" t="s">
        <v>13</v>
      </c>
      <c r="H68" s="54">
        <v>4552.08</v>
      </c>
      <c r="I68" s="10"/>
      <c r="J68" s="54">
        <v>2014</v>
      </c>
      <c r="K68" s="10">
        <v>56</v>
      </c>
      <c r="L68" s="17">
        <v>254916.47999999998</v>
      </c>
      <c r="M68" s="48" t="e">
        <f>#REF!</f>
        <v>#REF!</v>
      </c>
      <c r="N68" s="42" t="e">
        <f>#REF!</f>
        <v>#REF!</v>
      </c>
      <c r="O68" s="45">
        <v>0.5</v>
      </c>
      <c r="P68" s="44">
        <v>87617.123999999996</v>
      </c>
      <c r="Q68" s="44">
        <v>105140.54879999999</v>
      </c>
      <c r="R68" s="4" t="s">
        <v>106</v>
      </c>
    </row>
    <row r="69" spans="1:18" s="3" customFormat="1" ht="25.5" customHeight="1">
      <c r="A69" s="3">
        <v>3019</v>
      </c>
      <c r="B69" s="10">
        <v>66</v>
      </c>
      <c r="C69" s="7" t="e">
        <f>#REF!</f>
        <v>#REF!</v>
      </c>
      <c r="D69" s="53" t="s">
        <v>264</v>
      </c>
      <c r="E69" s="8" t="e">
        <f>#REF!</f>
        <v>#REF!</v>
      </c>
      <c r="F69" s="9" t="e">
        <f>#REF!</f>
        <v>#REF!</v>
      </c>
      <c r="G69" s="10" t="s">
        <v>13</v>
      </c>
      <c r="H69" s="54">
        <v>6799.59</v>
      </c>
      <c r="I69" s="10"/>
      <c r="J69" s="54">
        <v>2014</v>
      </c>
      <c r="K69" s="10">
        <v>4</v>
      </c>
      <c r="L69" s="17">
        <v>27198.36</v>
      </c>
      <c r="M69" s="48" t="e">
        <f>#REF!</f>
        <v>#REF!</v>
      </c>
      <c r="N69" s="42" t="e">
        <f>#REF!</f>
        <v>#REF!</v>
      </c>
      <c r="O69" s="45">
        <v>0.5</v>
      </c>
      <c r="P69" s="44">
        <v>12243.33</v>
      </c>
      <c r="Q69" s="44">
        <v>14691.995999999999</v>
      </c>
      <c r="R69" s="4" t="s">
        <v>107</v>
      </c>
    </row>
    <row r="70" spans="1:18" s="3" customFormat="1" ht="17.25" customHeight="1">
      <c r="A70" s="3">
        <v>3020</v>
      </c>
      <c r="B70" s="10">
        <v>67</v>
      </c>
      <c r="C70" s="7" t="e">
        <f>#REF!</f>
        <v>#REF!</v>
      </c>
      <c r="D70" s="53" t="s">
        <v>265</v>
      </c>
      <c r="E70" s="8" t="e">
        <f>#REF!</f>
        <v>#REF!</v>
      </c>
      <c r="F70" s="9" t="e">
        <f>#REF!</f>
        <v>#REF!</v>
      </c>
      <c r="G70" s="10" t="s">
        <v>13</v>
      </c>
      <c r="H70" s="17"/>
      <c r="I70" s="10"/>
      <c r="J70" s="54">
        <v>2014</v>
      </c>
      <c r="K70" s="10">
        <v>1</v>
      </c>
      <c r="L70" s="17">
        <v>0</v>
      </c>
      <c r="M70" s="48" t="e">
        <f>#REF!</f>
        <v>#REF!</v>
      </c>
      <c r="N70" s="42" t="e">
        <f>#REF!</f>
        <v>#REF!</v>
      </c>
      <c r="O70" s="45">
        <v>0.5</v>
      </c>
      <c r="P70" s="44">
        <v>870.255</v>
      </c>
      <c r="Q70" s="44">
        <v>1044.306</v>
      </c>
      <c r="R70" s="4" t="s">
        <v>108</v>
      </c>
    </row>
    <row r="71" spans="1:18" s="3" customFormat="1" ht="17.25" customHeight="1">
      <c r="A71" s="3">
        <v>3021</v>
      </c>
      <c r="B71" s="10">
        <v>68</v>
      </c>
      <c r="C71" s="7" t="e">
        <f>#REF!</f>
        <v>#REF!</v>
      </c>
      <c r="D71" s="55" t="s">
        <v>266</v>
      </c>
      <c r="E71" s="12" t="e">
        <f>#REF!</f>
        <v>#REF!</v>
      </c>
      <c r="F71" s="9" t="e">
        <f>#REF!</f>
        <v>#REF!</v>
      </c>
      <c r="G71" s="10" t="s">
        <v>13</v>
      </c>
      <c r="H71" s="17"/>
      <c r="I71" s="10"/>
      <c r="J71" s="54">
        <v>2014</v>
      </c>
      <c r="K71" s="10">
        <v>2</v>
      </c>
      <c r="L71" s="17">
        <v>0</v>
      </c>
      <c r="M71" s="48" t="e">
        <f>#REF!</f>
        <v>#REF!</v>
      </c>
      <c r="N71" s="42" t="e">
        <f>#REF!</f>
        <v>#REF!</v>
      </c>
      <c r="O71" s="45">
        <v>0.5</v>
      </c>
      <c r="P71" s="44">
        <v>2487.5100000000002</v>
      </c>
      <c r="Q71" s="44">
        <v>2985.0120000000002</v>
      </c>
      <c r="R71" s="4" t="s">
        <v>109</v>
      </c>
    </row>
    <row r="72" spans="1:18" s="3" customFormat="1" ht="17.25" customHeight="1">
      <c r="A72" s="3">
        <v>3022</v>
      </c>
      <c r="B72" s="10">
        <v>69</v>
      </c>
      <c r="C72" s="7" t="e">
        <f>#REF!</f>
        <v>#REF!</v>
      </c>
      <c r="D72" s="55" t="s">
        <v>267</v>
      </c>
      <c r="E72" s="8" t="e">
        <f>#REF!</f>
        <v>#REF!</v>
      </c>
      <c r="F72" s="9" t="e">
        <f>#REF!</f>
        <v>#REF!</v>
      </c>
      <c r="G72" s="10" t="s">
        <v>13</v>
      </c>
      <c r="H72" s="17"/>
      <c r="I72" s="10"/>
      <c r="J72" s="54">
        <v>2014</v>
      </c>
      <c r="K72" s="10">
        <v>6</v>
      </c>
      <c r="L72" s="17">
        <v>0</v>
      </c>
      <c r="M72" s="48" t="e">
        <f>#REF!</f>
        <v>#REF!</v>
      </c>
      <c r="N72" s="42" t="e">
        <f>#REF!</f>
        <v>#REF!</v>
      </c>
      <c r="O72" s="45">
        <v>0.5</v>
      </c>
      <c r="P72" s="44">
        <v>7664.2199999999993</v>
      </c>
      <c r="Q72" s="44">
        <v>9197.0639999999985</v>
      </c>
      <c r="R72" s="4" t="s">
        <v>212</v>
      </c>
    </row>
    <row r="73" spans="1:18" s="3" customFormat="1" ht="17.25" customHeight="1">
      <c r="A73" s="3">
        <v>3023</v>
      </c>
      <c r="B73" s="10">
        <v>70</v>
      </c>
      <c r="C73" s="7" t="e">
        <f>#REF!</f>
        <v>#REF!</v>
      </c>
      <c r="D73" s="53" t="s">
        <v>268</v>
      </c>
      <c r="E73" s="8" t="e">
        <f>#REF!</f>
        <v>#REF!</v>
      </c>
      <c r="F73" s="9" t="e">
        <f>#REF!</f>
        <v>#REF!</v>
      </c>
      <c r="G73" s="10" t="s">
        <v>13</v>
      </c>
      <c r="H73" s="17"/>
      <c r="I73" s="10"/>
      <c r="J73" s="54">
        <v>2014</v>
      </c>
      <c r="K73" s="10">
        <v>2</v>
      </c>
      <c r="L73" s="17">
        <v>0</v>
      </c>
      <c r="M73" s="48" t="e">
        <f>#REF!</f>
        <v>#REF!</v>
      </c>
      <c r="N73" s="43" t="e">
        <f>#REF!</f>
        <v>#REF!</v>
      </c>
      <c r="O73" s="45">
        <v>0.5</v>
      </c>
      <c r="P73" s="44">
        <v>1901.8619999999999</v>
      </c>
      <c r="Q73" s="44">
        <v>2282.2343999999998</v>
      </c>
      <c r="R73" s="4" t="s">
        <v>110</v>
      </c>
    </row>
    <row r="74" spans="1:18" s="3" customFormat="1" ht="17.25" customHeight="1">
      <c r="A74" s="3">
        <v>3024</v>
      </c>
      <c r="B74" s="10">
        <v>71</v>
      </c>
      <c r="C74" s="7" t="e">
        <f>#REF!</f>
        <v>#REF!</v>
      </c>
      <c r="D74" s="55" t="s">
        <v>269</v>
      </c>
      <c r="E74" s="8" t="e">
        <f>#REF!</f>
        <v>#REF!</v>
      </c>
      <c r="F74" s="9" t="e">
        <f>#REF!</f>
        <v>#REF!</v>
      </c>
      <c r="G74" s="10" t="s">
        <v>13</v>
      </c>
      <c r="H74" s="17"/>
      <c r="I74" s="10"/>
      <c r="J74" s="54">
        <v>2014</v>
      </c>
      <c r="K74" s="10">
        <v>8</v>
      </c>
      <c r="L74" s="17">
        <v>0</v>
      </c>
      <c r="M74" s="48" t="e">
        <f>#REF!</f>
        <v>#REF!</v>
      </c>
      <c r="N74" s="42" t="e">
        <f>#REF!</f>
        <v>#REF!</v>
      </c>
      <c r="O74" s="45">
        <v>0.5</v>
      </c>
      <c r="P74" s="44">
        <v>6480.9719999999998</v>
      </c>
      <c r="Q74" s="44">
        <v>7777.1663999999992</v>
      </c>
      <c r="R74" s="4" t="s">
        <v>213</v>
      </c>
    </row>
    <row r="75" spans="1:18" s="3" customFormat="1" ht="17.25" customHeight="1">
      <c r="A75" s="3">
        <v>3025</v>
      </c>
      <c r="B75" s="10">
        <v>72</v>
      </c>
      <c r="C75" s="7" t="e">
        <f>#REF!</f>
        <v>#REF!</v>
      </c>
      <c r="D75" s="55" t="s">
        <v>270</v>
      </c>
      <c r="E75" s="8" t="e">
        <f>#REF!</f>
        <v>#REF!</v>
      </c>
      <c r="F75" s="9" t="e">
        <f>#REF!</f>
        <v>#REF!</v>
      </c>
      <c r="G75" s="10" t="s">
        <v>13</v>
      </c>
      <c r="H75" s="17"/>
      <c r="I75" s="10"/>
      <c r="J75" s="54">
        <v>2014</v>
      </c>
      <c r="K75" s="10">
        <v>13</v>
      </c>
      <c r="L75" s="17">
        <v>0</v>
      </c>
      <c r="M75" s="48" t="e">
        <f>#REF!</f>
        <v>#REF!</v>
      </c>
      <c r="N75" s="43" t="e">
        <f>#REF!</f>
        <v>#REF!</v>
      </c>
      <c r="O75" s="45">
        <v>0.5</v>
      </c>
      <c r="P75" s="44">
        <v>15387.0795</v>
      </c>
      <c r="Q75" s="44">
        <v>18464.4954</v>
      </c>
      <c r="R75" s="4" t="s">
        <v>111</v>
      </c>
    </row>
    <row r="76" spans="1:18" s="3" customFormat="1" ht="17.25" customHeight="1">
      <c r="A76" s="3">
        <v>3026</v>
      </c>
      <c r="B76" s="10">
        <v>73</v>
      </c>
      <c r="C76" s="7" t="e">
        <f>#REF!</f>
        <v>#REF!</v>
      </c>
      <c r="D76" s="55" t="s">
        <v>271</v>
      </c>
      <c r="E76" s="12" t="e">
        <f>#REF!</f>
        <v>#REF!</v>
      </c>
      <c r="F76" s="9" t="e">
        <f>#REF!</f>
        <v>#REF!</v>
      </c>
      <c r="G76" s="10" t="s">
        <v>13</v>
      </c>
      <c r="H76" s="17"/>
      <c r="I76" s="10"/>
      <c r="J76" s="54">
        <v>2014</v>
      </c>
      <c r="K76" s="10">
        <v>11</v>
      </c>
      <c r="L76" s="17">
        <v>0</v>
      </c>
      <c r="M76" s="48" t="e">
        <f>#REF!</f>
        <v>#REF!</v>
      </c>
      <c r="N76" s="42" t="e">
        <f>#REF!</f>
        <v>#REF!</v>
      </c>
      <c r="O76" s="45">
        <v>0.5</v>
      </c>
      <c r="P76" s="44">
        <v>15612.3</v>
      </c>
      <c r="Q76" s="44">
        <v>18734.759999999998</v>
      </c>
      <c r="R76" s="4" t="s">
        <v>214</v>
      </c>
    </row>
    <row r="77" spans="1:18" s="3" customFormat="1" ht="17.25" customHeight="1">
      <c r="A77" s="3">
        <v>3028</v>
      </c>
      <c r="B77" s="10">
        <v>74</v>
      </c>
      <c r="C77" s="7" t="e">
        <f>#REF!</f>
        <v>#REF!</v>
      </c>
      <c r="D77" s="55" t="s">
        <v>272</v>
      </c>
      <c r="E77" s="8" t="e">
        <f>#REF!</f>
        <v>#REF!</v>
      </c>
      <c r="F77" s="9" t="e">
        <f>#REF!</f>
        <v>#REF!</v>
      </c>
      <c r="G77" s="10" t="s">
        <v>13</v>
      </c>
      <c r="H77" s="17"/>
      <c r="I77" s="10"/>
      <c r="J77" s="54">
        <v>2014</v>
      </c>
      <c r="K77" s="10">
        <v>4</v>
      </c>
      <c r="L77" s="17">
        <v>0</v>
      </c>
      <c r="M77" s="48" t="e">
        <f>#REF!</f>
        <v>#REF!</v>
      </c>
      <c r="N77" s="43" t="e">
        <f>#REF!</f>
        <v>#REF!</v>
      </c>
      <c r="O77" s="45">
        <v>0.5</v>
      </c>
      <c r="P77" s="44">
        <v>5064.66</v>
      </c>
      <c r="Q77" s="44">
        <v>6077.5919999999996</v>
      </c>
      <c r="R77" s="4" t="s">
        <v>112</v>
      </c>
    </row>
    <row r="78" spans="1:18" s="3" customFormat="1" ht="17.25" customHeight="1">
      <c r="A78" s="3">
        <v>3029</v>
      </c>
      <c r="B78" s="10">
        <v>75</v>
      </c>
      <c r="C78" s="7" t="e">
        <f>#REF!</f>
        <v>#REF!</v>
      </c>
      <c r="D78" s="55" t="s">
        <v>273</v>
      </c>
      <c r="E78" s="8" t="e">
        <f>#REF!</f>
        <v>#REF!</v>
      </c>
      <c r="F78" s="9" t="e">
        <f>#REF!</f>
        <v>#REF!</v>
      </c>
      <c r="G78" s="10" t="s">
        <v>13</v>
      </c>
      <c r="H78" s="17"/>
      <c r="I78" s="10"/>
      <c r="J78" s="54">
        <v>2014</v>
      </c>
      <c r="K78" s="10">
        <v>6</v>
      </c>
      <c r="L78" s="17">
        <v>0</v>
      </c>
      <c r="M78" s="48" t="e">
        <f>#REF!</f>
        <v>#REF!</v>
      </c>
      <c r="N78" s="42" t="e">
        <f>#REF!</f>
        <v>#REF!</v>
      </c>
      <c r="O78" s="45">
        <v>0.5</v>
      </c>
      <c r="P78" s="44">
        <v>9544.4189999999999</v>
      </c>
      <c r="Q78" s="44">
        <v>11453.302799999999</v>
      </c>
      <c r="R78" s="4" t="s">
        <v>113</v>
      </c>
    </row>
    <row r="79" spans="1:18" s="3" customFormat="1" ht="17.25" customHeight="1">
      <c r="A79" s="3">
        <v>3030</v>
      </c>
      <c r="B79" s="10">
        <v>76</v>
      </c>
      <c r="C79" s="11" t="e">
        <f>#REF!</f>
        <v>#REF!</v>
      </c>
      <c r="D79" s="53" t="s">
        <v>274</v>
      </c>
      <c r="E79" s="12" t="e">
        <f>#REF!</f>
        <v>#REF!</v>
      </c>
      <c r="F79" s="9" t="e">
        <f>#REF!</f>
        <v>#REF!</v>
      </c>
      <c r="G79" s="13" t="s">
        <v>13</v>
      </c>
      <c r="H79" s="17"/>
      <c r="I79" s="13"/>
      <c r="J79" s="54">
        <v>2014</v>
      </c>
      <c r="K79" s="10">
        <v>2</v>
      </c>
      <c r="L79" s="17">
        <v>0</v>
      </c>
      <c r="M79" s="48" t="e">
        <f>#REF!</f>
        <v>#REF!</v>
      </c>
      <c r="N79" s="42" t="e">
        <f>#REF!</f>
        <v>#REF!</v>
      </c>
      <c r="O79" s="45">
        <v>0.5</v>
      </c>
      <c r="P79" s="44">
        <v>2875.203</v>
      </c>
      <c r="Q79" s="44">
        <v>3450.2435999999998</v>
      </c>
      <c r="R79" s="4" t="s">
        <v>114</v>
      </c>
    </row>
    <row r="80" spans="1:18" s="3" customFormat="1" ht="17.25" customHeight="1">
      <c r="A80" s="3">
        <v>3031</v>
      </c>
      <c r="B80" s="10">
        <v>77</v>
      </c>
      <c r="C80" s="7" t="e">
        <f>#REF!</f>
        <v>#REF!</v>
      </c>
      <c r="D80" s="55" t="s">
        <v>275</v>
      </c>
      <c r="E80" s="8" t="e">
        <f>#REF!</f>
        <v>#REF!</v>
      </c>
      <c r="F80" s="9" t="e">
        <f>#REF!</f>
        <v>#REF!</v>
      </c>
      <c r="G80" s="10" t="s">
        <v>13</v>
      </c>
      <c r="H80" s="17"/>
      <c r="I80" s="10"/>
      <c r="J80" s="54">
        <v>2014</v>
      </c>
      <c r="K80" s="10">
        <v>3</v>
      </c>
      <c r="L80" s="17">
        <v>0</v>
      </c>
      <c r="M80" s="48" t="e">
        <f>#REF!</f>
        <v>#REF!</v>
      </c>
      <c r="N80" s="43" t="e">
        <f>#REF!</f>
        <v>#REF!</v>
      </c>
      <c r="O80" s="45">
        <v>0.5</v>
      </c>
      <c r="P80" s="44">
        <v>3599.0460000000003</v>
      </c>
      <c r="Q80" s="44">
        <v>4318.8552</v>
      </c>
      <c r="R80" s="4" t="s">
        <v>215</v>
      </c>
    </row>
    <row r="81" spans="1:18" s="3" customFormat="1" ht="17.25" customHeight="1">
      <c r="A81" s="3">
        <v>3032</v>
      </c>
      <c r="B81" s="10">
        <v>78</v>
      </c>
      <c r="C81" s="11" t="e">
        <f>#REF!</f>
        <v>#REF!</v>
      </c>
      <c r="D81" s="55" t="s">
        <v>276</v>
      </c>
      <c r="E81" s="12" t="e">
        <f>#REF!</f>
        <v>#REF!</v>
      </c>
      <c r="F81" s="9" t="e">
        <f>#REF!</f>
        <v>#REF!</v>
      </c>
      <c r="G81" s="13" t="s">
        <v>13</v>
      </c>
      <c r="H81" s="17"/>
      <c r="I81" s="13"/>
      <c r="J81" s="54">
        <v>2014</v>
      </c>
      <c r="K81" s="10">
        <v>17</v>
      </c>
      <c r="L81" s="17">
        <v>0</v>
      </c>
      <c r="M81" s="48" t="e">
        <f>#REF!</f>
        <v>#REF!</v>
      </c>
      <c r="N81" s="42" t="e">
        <f>#REF!</f>
        <v>#REF!</v>
      </c>
      <c r="O81" s="45">
        <v>0.5</v>
      </c>
      <c r="P81" s="44">
        <v>24629.710499999997</v>
      </c>
      <c r="Q81" s="44">
        <v>29555.652599999994</v>
      </c>
      <c r="R81" s="4" t="s">
        <v>115</v>
      </c>
    </row>
    <row r="82" spans="1:18" s="3" customFormat="1" ht="17.25" customHeight="1">
      <c r="A82" s="3">
        <v>3033</v>
      </c>
      <c r="B82" s="10">
        <v>79</v>
      </c>
      <c r="C82" s="7" t="e">
        <f>#REF!</f>
        <v>#REF!</v>
      </c>
      <c r="D82" s="55" t="s">
        <v>277</v>
      </c>
      <c r="E82" s="8" t="e">
        <f>#REF!</f>
        <v>#REF!</v>
      </c>
      <c r="F82" s="9" t="e">
        <f>#REF!</f>
        <v>#REF!</v>
      </c>
      <c r="G82" s="10" t="s">
        <v>13</v>
      </c>
      <c r="H82" s="17"/>
      <c r="I82" s="10"/>
      <c r="J82" s="54">
        <v>2014</v>
      </c>
      <c r="K82" s="10">
        <v>4</v>
      </c>
      <c r="L82" s="17">
        <v>0</v>
      </c>
      <c r="M82" s="48" t="e">
        <f>#REF!</f>
        <v>#REF!</v>
      </c>
      <c r="N82" s="42" t="e">
        <f>#REF!</f>
        <v>#REF!</v>
      </c>
      <c r="O82" s="45">
        <v>0.5</v>
      </c>
      <c r="P82" s="44">
        <v>3690.18</v>
      </c>
      <c r="Q82" s="44">
        <v>4428.2159999999994</v>
      </c>
      <c r="R82" s="4" t="s">
        <v>116</v>
      </c>
    </row>
    <row r="83" spans="1:18" s="3" customFormat="1" ht="17.25" customHeight="1">
      <c r="A83" s="3">
        <v>3034</v>
      </c>
      <c r="B83" s="10">
        <v>80</v>
      </c>
      <c r="C83" s="7" t="e">
        <f>#REF!</f>
        <v>#REF!</v>
      </c>
      <c r="D83" s="55" t="s">
        <v>278</v>
      </c>
      <c r="E83" s="8" t="e">
        <f>#REF!</f>
        <v>#REF!</v>
      </c>
      <c r="F83" s="9" t="e">
        <f>#REF!</f>
        <v>#REF!</v>
      </c>
      <c r="G83" s="10" t="s">
        <v>13</v>
      </c>
      <c r="H83" s="17"/>
      <c r="I83" s="10"/>
      <c r="J83" s="54">
        <v>2014</v>
      </c>
      <c r="K83" s="10">
        <v>3</v>
      </c>
      <c r="L83" s="17">
        <v>0</v>
      </c>
      <c r="M83" s="48" t="e">
        <f>#REF!</f>
        <v>#REF!</v>
      </c>
      <c r="N83" s="42" t="e">
        <f>#REF!</f>
        <v>#REF!</v>
      </c>
      <c r="O83" s="45">
        <v>0.5</v>
      </c>
      <c r="P83" s="44">
        <v>4051.7280000000001</v>
      </c>
      <c r="Q83" s="44">
        <v>4862.0735999999997</v>
      </c>
      <c r="R83" s="4" t="s">
        <v>117</v>
      </c>
    </row>
    <row r="84" spans="1:18" s="3" customFormat="1" ht="17.25" customHeight="1">
      <c r="A84" s="3">
        <v>3035</v>
      </c>
      <c r="B84" s="10">
        <v>81</v>
      </c>
      <c r="C84" s="11" t="e">
        <f>#REF!</f>
        <v>#REF!</v>
      </c>
      <c r="D84" s="55" t="s">
        <v>279</v>
      </c>
      <c r="E84" s="12" t="e">
        <f>#REF!</f>
        <v>#REF!</v>
      </c>
      <c r="F84" s="9" t="e">
        <f>#REF!</f>
        <v>#REF!</v>
      </c>
      <c r="G84" s="13" t="s">
        <v>13</v>
      </c>
      <c r="H84" s="17"/>
      <c r="I84" s="13"/>
      <c r="J84" s="54">
        <v>2014</v>
      </c>
      <c r="K84" s="10">
        <v>5</v>
      </c>
      <c r="L84" s="17">
        <v>0</v>
      </c>
      <c r="M84" s="48" t="e">
        <f>#REF!</f>
        <v>#REF!</v>
      </c>
      <c r="N84" s="42" t="e">
        <f>#REF!</f>
        <v>#REF!</v>
      </c>
      <c r="O84" s="45">
        <v>0.5</v>
      </c>
      <c r="P84" s="44">
        <v>7031.1374999999998</v>
      </c>
      <c r="Q84" s="44">
        <v>8437.3649999999998</v>
      </c>
      <c r="R84" s="4" t="s">
        <v>118</v>
      </c>
    </row>
    <row r="85" spans="1:18" s="3" customFormat="1" ht="17.25" customHeight="1">
      <c r="A85" s="3">
        <v>3036</v>
      </c>
      <c r="B85" s="10">
        <v>82</v>
      </c>
      <c r="C85" s="7" t="e">
        <f>#REF!</f>
        <v>#REF!</v>
      </c>
      <c r="D85" s="55" t="s">
        <v>280</v>
      </c>
      <c r="E85" s="8" t="e">
        <f>#REF!</f>
        <v>#REF!</v>
      </c>
      <c r="F85" s="9" t="e">
        <f>#REF!</f>
        <v>#REF!</v>
      </c>
      <c r="G85" s="10" t="s">
        <v>13</v>
      </c>
      <c r="H85" s="17"/>
      <c r="I85" s="10"/>
      <c r="J85" s="54">
        <v>2014</v>
      </c>
      <c r="K85" s="10">
        <v>4</v>
      </c>
      <c r="L85" s="17">
        <v>0</v>
      </c>
      <c r="M85" s="48" t="e">
        <f>#REF!</f>
        <v>#REF!</v>
      </c>
      <c r="N85" s="42" t="e">
        <f>#REF!</f>
        <v>#REF!</v>
      </c>
      <c r="O85" s="45">
        <v>0.5</v>
      </c>
      <c r="P85" s="44">
        <v>6855.9660000000003</v>
      </c>
      <c r="Q85" s="44">
        <v>8227.1592000000001</v>
      </c>
      <c r="R85" s="4" t="s">
        <v>216</v>
      </c>
    </row>
    <row r="86" spans="1:18" s="3" customFormat="1" ht="17.25" customHeight="1">
      <c r="A86" s="3">
        <v>3037</v>
      </c>
      <c r="B86" s="10">
        <v>83</v>
      </c>
      <c r="C86" s="7" t="e">
        <f>#REF!</f>
        <v>#REF!</v>
      </c>
      <c r="D86" s="55" t="s">
        <v>281</v>
      </c>
      <c r="E86" s="8" t="e">
        <f>#REF!</f>
        <v>#REF!</v>
      </c>
      <c r="F86" s="9" t="e">
        <f>#REF!</f>
        <v>#REF!</v>
      </c>
      <c r="G86" s="10" t="s">
        <v>13</v>
      </c>
      <c r="H86" s="17"/>
      <c r="I86" s="10"/>
      <c r="J86" s="54">
        <v>2014</v>
      </c>
      <c r="K86" s="10">
        <v>1</v>
      </c>
      <c r="L86" s="17">
        <v>0</v>
      </c>
      <c r="M86" s="48" t="e">
        <f>#REF!</f>
        <v>#REF!</v>
      </c>
      <c r="N86" s="42" t="e">
        <f>#REF!</f>
        <v>#REF!</v>
      </c>
      <c r="O86" s="45">
        <v>0.5</v>
      </c>
      <c r="P86" s="44">
        <v>1309.8644999999999</v>
      </c>
      <c r="Q86" s="44">
        <v>1571.8373999999999</v>
      </c>
      <c r="R86" s="4" t="s">
        <v>119</v>
      </c>
    </row>
    <row r="87" spans="1:18" s="3" customFormat="1" ht="17.25" customHeight="1">
      <c r="A87" s="3">
        <v>3038</v>
      </c>
      <c r="B87" s="10">
        <v>84</v>
      </c>
      <c r="C87" s="7" t="e">
        <f>#REF!</f>
        <v>#REF!</v>
      </c>
      <c r="D87" s="55" t="s">
        <v>282</v>
      </c>
      <c r="E87" s="8" t="e">
        <f>#REF!</f>
        <v>#REF!</v>
      </c>
      <c r="F87" s="9" t="e">
        <f>#REF!</f>
        <v>#REF!</v>
      </c>
      <c r="G87" s="10" t="s">
        <v>13</v>
      </c>
      <c r="H87" s="17"/>
      <c r="I87" s="10"/>
      <c r="J87" s="54">
        <v>2014</v>
      </c>
      <c r="K87" s="10">
        <v>8</v>
      </c>
      <c r="L87" s="17">
        <v>0</v>
      </c>
      <c r="M87" s="48" t="e">
        <f>#REF!</f>
        <v>#REF!</v>
      </c>
      <c r="N87" s="42" t="e">
        <f>#REF!</f>
        <v>#REF!</v>
      </c>
      <c r="O87" s="45">
        <v>0.5</v>
      </c>
      <c r="P87" s="44">
        <v>13714.92</v>
      </c>
      <c r="Q87" s="44">
        <v>16457.903999999999</v>
      </c>
      <c r="R87" s="4" t="s">
        <v>120</v>
      </c>
    </row>
    <row r="88" spans="1:18" s="3" customFormat="1" ht="17.25" customHeight="1">
      <c r="A88" s="3">
        <v>3039</v>
      </c>
      <c r="B88" s="10">
        <v>85</v>
      </c>
      <c r="C88" s="11" t="e">
        <f>#REF!</f>
        <v>#REF!</v>
      </c>
      <c r="D88" s="55" t="s">
        <v>283</v>
      </c>
      <c r="E88" s="12" t="e">
        <f>#REF!</f>
        <v>#REF!</v>
      </c>
      <c r="F88" s="9" t="e">
        <f>#REF!</f>
        <v>#REF!</v>
      </c>
      <c r="G88" s="13" t="s">
        <v>13</v>
      </c>
      <c r="H88" s="17"/>
      <c r="I88" s="13"/>
      <c r="J88" s="54">
        <v>2014</v>
      </c>
      <c r="K88" s="10">
        <v>12</v>
      </c>
      <c r="L88" s="17">
        <v>0</v>
      </c>
      <c r="M88" s="48" t="e">
        <f>#REF!</f>
        <v>#REF!</v>
      </c>
      <c r="N88" s="42" t="e">
        <f>#REF!</f>
        <v>#REF!</v>
      </c>
      <c r="O88" s="45">
        <v>0.5</v>
      </c>
      <c r="P88" s="44">
        <v>22051.439999999999</v>
      </c>
      <c r="Q88" s="44">
        <v>26461.727999999999</v>
      </c>
      <c r="R88" s="4" t="s">
        <v>121</v>
      </c>
    </row>
    <row r="89" spans="1:18" s="3" customFormat="1" ht="17.25" customHeight="1">
      <c r="A89" s="3">
        <v>3040</v>
      </c>
      <c r="B89" s="10">
        <v>86</v>
      </c>
      <c r="C89" s="7" t="e">
        <f>#REF!</f>
        <v>#REF!</v>
      </c>
      <c r="D89" s="55" t="s">
        <v>284</v>
      </c>
      <c r="E89" s="8" t="e">
        <f>#REF!</f>
        <v>#REF!</v>
      </c>
      <c r="F89" s="9" t="e">
        <f>#REF!</f>
        <v>#REF!</v>
      </c>
      <c r="G89" s="10" t="s">
        <v>13</v>
      </c>
      <c r="H89" s="17"/>
      <c r="I89" s="10"/>
      <c r="J89" s="54">
        <v>2014</v>
      </c>
      <c r="K89" s="10">
        <v>4</v>
      </c>
      <c r="L89" s="17">
        <v>0</v>
      </c>
      <c r="M89" s="48" t="e">
        <f>#REF!</f>
        <v>#REF!</v>
      </c>
      <c r="N89" s="42" t="e">
        <f>#REF!</f>
        <v>#REF!</v>
      </c>
      <c r="O89" s="45">
        <v>0.5</v>
      </c>
      <c r="P89" s="44">
        <v>8007.84</v>
      </c>
      <c r="Q89" s="44">
        <v>9609.4079999999994</v>
      </c>
      <c r="R89" s="4" t="s">
        <v>122</v>
      </c>
    </row>
    <row r="90" spans="1:18" s="3" customFormat="1" ht="17.25" customHeight="1">
      <c r="A90" s="3">
        <v>3041</v>
      </c>
      <c r="B90" s="10">
        <v>87</v>
      </c>
      <c r="C90" s="7" t="e">
        <f>#REF!</f>
        <v>#REF!</v>
      </c>
      <c r="D90" s="55" t="s">
        <v>285</v>
      </c>
      <c r="E90" s="8" t="e">
        <f>#REF!</f>
        <v>#REF!</v>
      </c>
      <c r="F90" s="9" t="e">
        <f>#REF!</f>
        <v>#REF!</v>
      </c>
      <c r="G90" s="10" t="s">
        <v>13</v>
      </c>
      <c r="H90" s="17"/>
      <c r="I90" s="10"/>
      <c r="J90" s="54">
        <v>2014</v>
      </c>
      <c r="K90" s="10">
        <v>8</v>
      </c>
      <c r="L90" s="17">
        <v>0</v>
      </c>
      <c r="M90" s="48" t="e">
        <f>#REF!</f>
        <v>#REF!</v>
      </c>
      <c r="N90" s="42" t="e">
        <f>#REF!</f>
        <v>#REF!</v>
      </c>
      <c r="O90" s="45">
        <v>0.5</v>
      </c>
      <c r="P90" s="44">
        <v>18675</v>
      </c>
      <c r="Q90" s="44">
        <v>22410</v>
      </c>
      <c r="R90" s="4" t="s">
        <v>123</v>
      </c>
    </row>
    <row r="91" spans="1:18" s="3" customFormat="1" ht="17.25" customHeight="1">
      <c r="A91" s="3">
        <v>3042</v>
      </c>
      <c r="B91" s="10">
        <v>88</v>
      </c>
      <c r="C91" s="7" t="e">
        <f>#REF!</f>
        <v>#REF!</v>
      </c>
      <c r="D91" s="55" t="s">
        <v>286</v>
      </c>
      <c r="E91" s="8" t="e">
        <f>#REF!</f>
        <v>#REF!</v>
      </c>
      <c r="F91" s="9" t="e">
        <f>#REF!</f>
        <v>#REF!</v>
      </c>
      <c r="G91" s="10" t="s">
        <v>13</v>
      </c>
      <c r="H91" s="17"/>
      <c r="I91" s="10"/>
      <c r="J91" s="54">
        <v>2014</v>
      </c>
      <c r="K91" s="10">
        <v>4</v>
      </c>
      <c r="L91" s="17">
        <v>0</v>
      </c>
      <c r="M91" s="48" t="e">
        <f>#REF!</f>
        <v>#REF!</v>
      </c>
      <c r="N91" s="42" t="e">
        <f>#REF!</f>
        <v>#REF!</v>
      </c>
      <c r="O91" s="45">
        <v>0.5</v>
      </c>
      <c r="P91" s="44">
        <v>5527.8</v>
      </c>
      <c r="Q91" s="44">
        <v>6633.36</v>
      </c>
      <c r="R91" s="4" t="s">
        <v>124</v>
      </c>
    </row>
    <row r="92" spans="1:18" s="3" customFormat="1" ht="17.25" customHeight="1">
      <c r="A92" s="3">
        <v>3043</v>
      </c>
      <c r="B92" s="10">
        <v>89</v>
      </c>
      <c r="C92" s="7" t="e">
        <f>#REF!</f>
        <v>#REF!</v>
      </c>
      <c r="D92" s="55" t="s">
        <v>287</v>
      </c>
      <c r="E92" s="8" t="e">
        <f>#REF!</f>
        <v>#REF!</v>
      </c>
      <c r="F92" s="9" t="e">
        <f>#REF!</f>
        <v>#REF!</v>
      </c>
      <c r="G92" s="10" t="s">
        <v>13</v>
      </c>
      <c r="H92" s="17"/>
      <c r="I92" s="10"/>
      <c r="J92" s="54">
        <v>2014</v>
      </c>
      <c r="K92" s="10">
        <v>4</v>
      </c>
      <c r="L92" s="17">
        <v>0</v>
      </c>
      <c r="M92" s="48" t="e">
        <f>#REF!</f>
        <v>#REF!</v>
      </c>
      <c r="N92" s="42" t="e">
        <f>#REF!</f>
        <v>#REF!</v>
      </c>
      <c r="O92" s="45">
        <v>0.5</v>
      </c>
      <c r="P92" s="44">
        <v>5527.8</v>
      </c>
      <c r="Q92" s="44">
        <v>6633.36</v>
      </c>
      <c r="R92" s="4" t="s">
        <v>125</v>
      </c>
    </row>
    <row r="93" spans="1:18" s="3" customFormat="1" ht="17.25" customHeight="1">
      <c r="A93" s="3">
        <v>3044</v>
      </c>
      <c r="B93" s="10">
        <v>90</v>
      </c>
      <c r="C93" s="7" t="e">
        <f>#REF!</f>
        <v>#REF!</v>
      </c>
      <c r="D93" s="55" t="s">
        <v>288</v>
      </c>
      <c r="E93" s="8" t="e">
        <f>#REF!</f>
        <v>#REF!</v>
      </c>
      <c r="F93" s="9" t="e">
        <f>#REF!</f>
        <v>#REF!</v>
      </c>
      <c r="G93" s="10" t="s">
        <v>13</v>
      </c>
      <c r="H93" s="17"/>
      <c r="I93" s="10"/>
      <c r="J93" s="54">
        <v>2014</v>
      </c>
      <c r="K93" s="10">
        <v>1</v>
      </c>
      <c r="L93" s="17">
        <v>0</v>
      </c>
      <c r="M93" s="48" t="e">
        <f>#REF!</f>
        <v>#REF!</v>
      </c>
      <c r="N93" s="42" t="e">
        <f>#REF!</f>
        <v>#REF!</v>
      </c>
      <c r="O93" s="45">
        <v>0.5</v>
      </c>
      <c r="P93" s="44">
        <v>1464.12</v>
      </c>
      <c r="Q93" s="44">
        <v>1756.9439999999997</v>
      </c>
      <c r="R93" s="4" t="s">
        <v>217</v>
      </c>
    </row>
    <row r="94" spans="1:18" s="3" customFormat="1" ht="17.25" customHeight="1">
      <c r="A94" s="3">
        <v>3045</v>
      </c>
      <c r="B94" s="10">
        <v>91</v>
      </c>
      <c r="C94" s="7" t="e">
        <f>#REF!</f>
        <v>#REF!</v>
      </c>
      <c r="D94" s="55" t="s">
        <v>289</v>
      </c>
      <c r="E94" s="8" t="e">
        <f>#REF!</f>
        <v>#REF!</v>
      </c>
      <c r="F94" s="9" t="e">
        <f>#REF!</f>
        <v>#REF!</v>
      </c>
      <c r="G94" s="10" t="s">
        <v>13</v>
      </c>
      <c r="H94" s="17"/>
      <c r="I94" s="10"/>
      <c r="J94" s="54">
        <v>2014</v>
      </c>
      <c r="K94" s="10">
        <v>1</v>
      </c>
      <c r="L94" s="17">
        <v>0</v>
      </c>
      <c r="M94" s="48" t="e">
        <f>#REF!</f>
        <v>#REF!</v>
      </c>
      <c r="N94" s="42" t="e">
        <f>#REF!</f>
        <v>#REF!</v>
      </c>
      <c r="O94" s="45">
        <v>0.5</v>
      </c>
      <c r="P94" s="44">
        <v>1350.576</v>
      </c>
      <c r="Q94" s="44">
        <v>1620.6912</v>
      </c>
      <c r="R94" s="4" t="s">
        <v>126</v>
      </c>
    </row>
    <row r="95" spans="1:18" s="3" customFormat="1" ht="17.25" customHeight="1">
      <c r="A95" s="3">
        <v>3047</v>
      </c>
      <c r="B95" s="10">
        <v>92</v>
      </c>
      <c r="C95" s="11" t="e">
        <f>#REF!</f>
        <v>#REF!</v>
      </c>
      <c r="D95" s="55" t="s">
        <v>290</v>
      </c>
      <c r="E95" s="12" t="e">
        <f>#REF!</f>
        <v>#REF!</v>
      </c>
      <c r="F95" s="9" t="e">
        <f>#REF!</f>
        <v>#REF!</v>
      </c>
      <c r="G95" s="13" t="s">
        <v>13</v>
      </c>
      <c r="H95" s="17"/>
      <c r="I95" s="13"/>
      <c r="J95" s="54">
        <v>2014</v>
      </c>
      <c r="K95" s="10">
        <v>2</v>
      </c>
      <c r="L95" s="17">
        <v>0</v>
      </c>
      <c r="M95" s="48" t="e">
        <f>#REF!</f>
        <v>#REF!</v>
      </c>
      <c r="N95" s="42" t="e">
        <f>#REF!</f>
        <v>#REF!</v>
      </c>
      <c r="O95" s="45">
        <v>0.5</v>
      </c>
      <c r="P95" s="44">
        <v>5054.9489999999996</v>
      </c>
      <c r="Q95" s="44">
        <v>6065.938799999999</v>
      </c>
      <c r="R95" s="4" t="s">
        <v>127</v>
      </c>
    </row>
    <row r="96" spans="1:18" s="3" customFormat="1" ht="17.25" customHeight="1">
      <c r="A96" s="3">
        <v>3048</v>
      </c>
      <c r="B96" s="10">
        <v>93</v>
      </c>
      <c r="C96" s="7" t="e">
        <f>#REF!</f>
        <v>#REF!</v>
      </c>
      <c r="D96" s="53" t="s">
        <v>291</v>
      </c>
      <c r="E96" s="8" t="e">
        <f>#REF!</f>
        <v>#REF!</v>
      </c>
      <c r="F96" s="9" t="e">
        <f>#REF!</f>
        <v>#REF!</v>
      </c>
      <c r="G96" s="10" t="s">
        <v>13</v>
      </c>
      <c r="H96" s="17"/>
      <c r="I96" s="10"/>
      <c r="J96" s="54">
        <v>2014</v>
      </c>
      <c r="K96" s="10">
        <v>21</v>
      </c>
      <c r="L96" s="17">
        <v>0</v>
      </c>
      <c r="M96" s="48" t="e">
        <f>#REF!</f>
        <v>#REF!</v>
      </c>
      <c r="N96" s="42" t="e">
        <f>#REF!</f>
        <v>#REF!</v>
      </c>
      <c r="O96" s="45">
        <v>0.5</v>
      </c>
      <c r="P96" s="44">
        <v>20236.230000000003</v>
      </c>
      <c r="Q96" s="44">
        <v>24283.476000000002</v>
      </c>
      <c r="R96" s="4" t="s">
        <v>128</v>
      </c>
    </row>
    <row r="97" spans="1:18" s="3" customFormat="1" ht="17.25" customHeight="1">
      <c r="A97" s="3">
        <v>3049</v>
      </c>
      <c r="B97" s="10">
        <v>94</v>
      </c>
      <c r="C97" s="7" t="e">
        <f>#REF!</f>
        <v>#REF!</v>
      </c>
      <c r="D97" s="55" t="s">
        <v>292</v>
      </c>
      <c r="E97" s="12" t="e">
        <f>#REF!</f>
        <v>#REF!</v>
      </c>
      <c r="F97" s="9" t="e">
        <f>#REF!</f>
        <v>#REF!</v>
      </c>
      <c r="G97" s="10" t="s">
        <v>13</v>
      </c>
      <c r="H97" s="17"/>
      <c r="I97" s="10"/>
      <c r="J97" s="54">
        <v>2014</v>
      </c>
      <c r="K97" s="10">
        <v>5</v>
      </c>
      <c r="L97" s="17">
        <v>0</v>
      </c>
      <c r="M97" s="48" t="e">
        <f>#REF!</f>
        <v>#REF!</v>
      </c>
      <c r="N97" s="42" t="e">
        <f>#REF!</f>
        <v>#REF!</v>
      </c>
      <c r="O97" s="45">
        <v>0.5</v>
      </c>
      <c r="P97" s="44">
        <v>6797.7</v>
      </c>
      <c r="Q97" s="44">
        <v>8157.24</v>
      </c>
      <c r="R97" s="4" t="s">
        <v>218</v>
      </c>
    </row>
    <row r="98" spans="1:18" s="3" customFormat="1" ht="17.25" customHeight="1">
      <c r="A98" s="3">
        <v>3050</v>
      </c>
      <c r="B98" s="10">
        <v>95</v>
      </c>
      <c r="C98" s="11" t="e">
        <f>#REF!</f>
        <v>#REF!</v>
      </c>
      <c r="D98" s="55" t="s">
        <v>293</v>
      </c>
      <c r="E98" s="12" t="e">
        <f>#REF!</f>
        <v>#REF!</v>
      </c>
      <c r="F98" s="9" t="e">
        <f>#REF!</f>
        <v>#REF!</v>
      </c>
      <c r="G98" s="13" t="s">
        <v>13</v>
      </c>
      <c r="H98" s="17"/>
      <c r="I98" s="13"/>
      <c r="J98" s="54">
        <v>2014</v>
      </c>
      <c r="K98" s="10">
        <v>1</v>
      </c>
      <c r="L98" s="17">
        <v>0</v>
      </c>
      <c r="M98" s="48" t="e">
        <f>#REF!</f>
        <v>#REF!</v>
      </c>
      <c r="N98" s="42" t="e">
        <f>#REF!</f>
        <v>#REF!</v>
      </c>
      <c r="O98" s="45">
        <v>0.5</v>
      </c>
      <c r="P98" s="44">
        <v>1109.2950000000001</v>
      </c>
      <c r="Q98" s="44">
        <v>1331.154</v>
      </c>
      <c r="R98" s="4" t="s">
        <v>219</v>
      </c>
    </row>
    <row r="99" spans="1:18" s="3" customFormat="1" ht="17.25" customHeight="1">
      <c r="A99" s="3">
        <v>3051</v>
      </c>
      <c r="B99" s="10">
        <v>96</v>
      </c>
      <c r="C99" s="11" t="e">
        <f>#REF!</f>
        <v>#REF!</v>
      </c>
      <c r="D99" s="55" t="s">
        <v>294</v>
      </c>
      <c r="E99" s="12" t="e">
        <f>#REF!</f>
        <v>#REF!</v>
      </c>
      <c r="F99" s="9" t="e">
        <f>#REF!</f>
        <v>#REF!</v>
      </c>
      <c r="G99" s="13" t="s">
        <v>13</v>
      </c>
      <c r="H99" s="17"/>
      <c r="I99" s="13"/>
      <c r="J99" s="54">
        <v>2014</v>
      </c>
      <c r="K99" s="10">
        <v>4</v>
      </c>
      <c r="L99" s="17">
        <v>0</v>
      </c>
      <c r="M99" s="48" t="e">
        <f>#REF!</f>
        <v>#REF!</v>
      </c>
      <c r="N99" s="42" t="e">
        <f>#REF!</f>
        <v>#REF!</v>
      </c>
      <c r="O99" s="45">
        <v>0.5</v>
      </c>
      <c r="P99" s="44">
        <v>8538.2099999999991</v>
      </c>
      <c r="Q99" s="44">
        <v>10245.851999999999</v>
      </c>
      <c r="R99" s="4" t="s">
        <v>220</v>
      </c>
    </row>
    <row r="100" spans="1:18" s="3" customFormat="1" ht="17.25" customHeight="1">
      <c r="A100" s="3">
        <v>3052</v>
      </c>
      <c r="B100" s="10">
        <v>97</v>
      </c>
      <c r="C100" s="7" t="e">
        <f>#REF!</f>
        <v>#REF!</v>
      </c>
      <c r="D100" s="55" t="s">
        <v>295</v>
      </c>
      <c r="E100" s="8" t="e">
        <f>#REF!</f>
        <v>#REF!</v>
      </c>
      <c r="F100" s="9" t="e">
        <f>#REF!</f>
        <v>#REF!</v>
      </c>
      <c r="G100" s="10" t="s">
        <v>13</v>
      </c>
      <c r="H100" s="17"/>
      <c r="I100" s="10"/>
      <c r="J100" s="54">
        <v>2014</v>
      </c>
      <c r="K100" s="10">
        <v>4</v>
      </c>
      <c r="L100" s="17">
        <v>0</v>
      </c>
      <c r="M100" s="48" t="e">
        <f>#REF!</f>
        <v>#REF!</v>
      </c>
      <c r="N100" s="42" t="e">
        <f>#REF!</f>
        <v>#REF!</v>
      </c>
      <c r="O100" s="45">
        <v>0.5</v>
      </c>
      <c r="P100" s="44">
        <v>8349.9660000000003</v>
      </c>
      <c r="Q100" s="44">
        <v>10019.959199999999</v>
      </c>
      <c r="R100" s="4" t="s">
        <v>129</v>
      </c>
    </row>
    <row r="101" spans="1:18" s="3" customFormat="1" ht="17.25" customHeight="1">
      <c r="A101" s="3">
        <v>3053</v>
      </c>
      <c r="B101" s="10">
        <v>98</v>
      </c>
      <c r="C101" s="7" t="e">
        <f>#REF!</f>
        <v>#REF!</v>
      </c>
      <c r="D101" s="55" t="s">
        <v>296</v>
      </c>
      <c r="E101" s="8" t="e">
        <f>#REF!</f>
        <v>#REF!</v>
      </c>
      <c r="F101" s="9" t="e">
        <f>#REF!</f>
        <v>#REF!</v>
      </c>
      <c r="G101" s="10" t="s">
        <v>13</v>
      </c>
      <c r="H101" s="17"/>
      <c r="I101" s="10"/>
      <c r="J101" s="54">
        <v>2014</v>
      </c>
      <c r="K101" s="10">
        <v>1</v>
      </c>
      <c r="L101" s="17">
        <v>0</v>
      </c>
      <c r="M101" s="48" t="e">
        <f>#REF!</f>
        <v>#REF!</v>
      </c>
      <c r="N101" s="42" t="e">
        <f>#REF!</f>
        <v>#REF!</v>
      </c>
      <c r="O101" s="45">
        <v>0.5</v>
      </c>
      <c r="P101" s="44">
        <v>1886.175</v>
      </c>
      <c r="Q101" s="44">
        <v>2263.41</v>
      </c>
      <c r="R101" s="4" t="s">
        <v>130</v>
      </c>
    </row>
    <row r="102" spans="1:18" s="3" customFormat="1" ht="17.25" customHeight="1">
      <c r="A102" s="3">
        <v>3054</v>
      </c>
      <c r="B102" s="10">
        <v>99</v>
      </c>
      <c r="C102" s="7" t="e">
        <f>#REF!</f>
        <v>#REF!</v>
      </c>
      <c r="D102" s="55" t="s">
        <v>297</v>
      </c>
      <c r="E102" s="12" t="e">
        <f>#REF!</f>
        <v>#REF!</v>
      </c>
      <c r="F102" s="9" t="e">
        <f>#REF!</f>
        <v>#REF!</v>
      </c>
      <c r="G102" s="10" t="s">
        <v>13</v>
      </c>
      <c r="H102" s="17"/>
      <c r="I102" s="10"/>
      <c r="J102" s="54">
        <v>2014</v>
      </c>
      <c r="K102" s="10">
        <v>8</v>
      </c>
      <c r="L102" s="17">
        <v>0</v>
      </c>
      <c r="M102" s="48" t="e">
        <f>#REF!</f>
        <v>#REF!</v>
      </c>
      <c r="N102" s="42" t="e">
        <f>#REF!</f>
        <v>#REF!</v>
      </c>
      <c r="O102" s="45">
        <v>0.5</v>
      </c>
      <c r="P102" s="44">
        <v>15746.759999999998</v>
      </c>
      <c r="Q102" s="44">
        <v>18896.111999999997</v>
      </c>
      <c r="R102" s="4" t="s">
        <v>221</v>
      </c>
    </row>
    <row r="103" spans="1:18" s="3" customFormat="1" ht="17.25" customHeight="1">
      <c r="A103" s="3">
        <v>3055</v>
      </c>
      <c r="B103" s="10">
        <v>100</v>
      </c>
      <c r="C103" s="7" t="e">
        <f>#REF!</f>
        <v>#REF!</v>
      </c>
      <c r="D103" s="55" t="s">
        <v>298</v>
      </c>
      <c r="E103" s="8" t="e">
        <f>#REF!</f>
        <v>#REF!</v>
      </c>
      <c r="F103" s="9" t="e">
        <f>#REF!</f>
        <v>#REF!</v>
      </c>
      <c r="G103" s="10" t="s">
        <v>13</v>
      </c>
      <c r="H103" s="17"/>
      <c r="I103" s="10"/>
      <c r="J103" s="54">
        <v>2014</v>
      </c>
      <c r="K103" s="10">
        <v>20</v>
      </c>
      <c r="L103" s="17">
        <v>0</v>
      </c>
      <c r="M103" s="48" t="e">
        <f>#REF!</f>
        <v>#REF!</v>
      </c>
      <c r="N103" s="42" t="e">
        <f>#REF!</f>
        <v>#REF!</v>
      </c>
      <c r="O103" s="45">
        <v>0.5</v>
      </c>
      <c r="P103" s="44">
        <v>26219.699999999997</v>
      </c>
      <c r="Q103" s="44">
        <v>31463.639999999996</v>
      </c>
      <c r="R103" s="4" t="s">
        <v>131</v>
      </c>
    </row>
    <row r="104" spans="1:18" s="3" customFormat="1" ht="17.25" customHeight="1">
      <c r="A104" s="3">
        <v>3056</v>
      </c>
      <c r="B104" s="10">
        <v>101</v>
      </c>
      <c r="C104" s="7" t="e">
        <f>#REF!</f>
        <v>#REF!</v>
      </c>
      <c r="D104" s="55" t="s">
        <v>299</v>
      </c>
      <c r="E104" s="8" t="e">
        <f>#REF!</f>
        <v>#REF!</v>
      </c>
      <c r="F104" s="9" t="e">
        <f>#REF!</f>
        <v>#REF!</v>
      </c>
      <c r="G104" s="10" t="s">
        <v>13</v>
      </c>
      <c r="H104" s="17"/>
      <c r="I104" s="10"/>
      <c r="J104" s="54">
        <v>2014</v>
      </c>
      <c r="K104" s="10">
        <v>4</v>
      </c>
      <c r="L104" s="17">
        <v>0</v>
      </c>
      <c r="M104" s="48" t="e">
        <f>#REF!</f>
        <v>#REF!</v>
      </c>
      <c r="N104" s="42" t="e">
        <f>#REF!</f>
        <v>#REF!</v>
      </c>
      <c r="O104" s="45">
        <v>0.5</v>
      </c>
      <c r="P104" s="44">
        <v>12564.539999999999</v>
      </c>
      <c r="Q104" s="44">
        <v>15077.447999999999</v>
      </c>
      <c r="R104" s="4" t="s">
        <v>132</v>
      </c>
    </row>
    <row r="105" spans="1:18" s="3" customFormat="1" ht="17.25" customHeight="1">
      <c r="A105" s="3">
        <v>3057</v>
      </c>
      <c r="B105" s="10">
        <v>102</v>
      </c>
      <c r="C105" s="7" t="e">
        <f>#REF!</f>
        <v>#REF!</v>
      </c>
      <c r="D105" s="55" t="s">
        <v>300</v>
      </c>
      <c r="E105" s="8" t="e">
        <f>#REF!</f>
        <v>#REF!</v>
      </c>
      <c r="F105" s="9" t="e">
        <f>#REF!</f>
        <v>#REF!</v>
      </c>
      <c r="G105" s="10" t="s">
        <v>13</v>
      </c>
      <c r="H105" s="17"/>
      <c r="I105" s="10"/>
      <c r="J105" s="54">
        <v>2014</v>
      </c>
      <c r="K105" s="10">
        <v>1</v>
      </c>
      <c r="L105" s="17">
        <v>0</v>
      </c>
      <c r="M105" s="48" t="e">
        <f>#REF!</f>
        <v>#REF!</v>
      </c>
      <c r="N105" s="42" t="e">
        <f>#REF!</f>
        <v>#REF!</v>
      </c>
      <c r="O105" s="45">
        <v>0.5</v>
      </c>
      <c r="P105" s="44">
        <v>1530.6029999999998</v>
      </c>
      <c r="Q105" s="44">
        <v>1836.7235999999998</v>
      </c>
      <c r="R105" s="4" t="s">
        <v>222</v>
      </c>
    </row>
    <row r="106" spans="1:18" s="3" customFormat="1" ht="17.25" customHeight="1">
      <c r="A106" s="3">
        <v>3058</v>
      </c>
      <c r="B106" s="10">
        <v>103</v>
      </c>
      <c r="C106" s="11" t="e">
        <f>#REF!</f>
        <v>#REF!</v>
      </c>
      <c r="D106" s="55" t="s">
        <v>301</v>
      </c>
      <c r="E106" s="12" t="e">
        <f>#REF!</f>
        <v>#REF!</v>
      </c>
      <c r="F106" s="9" t="e">
        <f>#REF!</f>
        <v>#REF!</v>
      </c>
      <c r="G106" s="13" t="s">
        <v>13</v>
      </c>
      <c r="H106" s="17"/>
      <c r="I106" s="13"/>
      <c r="J106" s="54">
        <v>2014</v>
      </c>
      <c r="K106" s="10">
        <v>16</v>
      </c>
      <c r="L106" s="17">
        <v>0</v>
      </c>
      <c r="M106" s="48" t="e">
        <f>#REF!</f>
        <v>#REF!</v>
      </c>
      <c r="N106" s="42" t="e">
        <f>#REF!</f>
        <v>#REF!</v>
      </c>
      <c r="O106" s="45">
        <v>0.5</v>
      </c>
      <c r="P106" s="44">
        <v>31971.600000000002</v>
      </c>
      <c r="Q106" s="44">
        <v>38365.919999999998</v>
      </c>
      <c r="R106" s="4" t="s">
        <v>223</v>
      </c>
    </row>
    <row r="107" spans="1:18" s="3" customFormat="1" ht="17.25" customHeight="1">
      <c r="A107" s="3">
        <v>3059</v>
      </c>
      <c r="B107" s="10">
        <v>104</v>
      </c>
      <c r="C107" s="7" t="e">
        <f>#REF!</f>
        <v>#REF!</v>
      </c>
      <c r="D107" s="55" t="s">
        <v>302</v>
      </c>
      <c r="E107" s="8" t="e">
        <f>#REF!</f>
        <v>#REF!</v>
      </c>
      <c r="F107" s="9" t="e">
        <f>#REF!</f>
        <v>#REF!</v>
      </c>
      <c r="G107" s="10" t="s">
        <v>13</v>
      </c>
      <c r="H107" s="17"/>
      <c r="I107" s="10"/>
      <c r="J107" s="54">
        <v>2014</v>
      </c>
      <c r="K107" s="10">
        <f>4+4</f>
        <v>8</v>
      </c>
      <c r="L107" s="17">
        <v>0</v>
      </c>
      <c r="M107" s="48" t="e">
        <f>#REF!</f>
        <v>#REF!</v>
      </c>
      <c r="N107" s="42" t="e">
        <f>#REF!</f>
        <v>#REF!</v>
      </c>
      <c r="O107" s="45">
        <v>0.5</v>
      </c>
      <c r="P107" s="44">
        <v>17417.052</v>
      </c>
      <c r="Q107" s="44">
        <v>20900.4624</v>
      </c>
      <c r="R107" s="4" t="s">
        <v>224</v>
      </c>
    </row>
    <row r="108" spans="1:18" s="3" customFormat="1" ht="17.25" customHeight="1">
      <c r="A108" s="3">
        <v>3060</v>
      </c>
      <c r="B108" s="10">
        <v>105</v>
      </c>
      <c r="C108" s="7" t="e">
        <f>#REF!</f>
        <v>#REF!</v>
      </c>
      <c r="D108" s="55" t="s">
        <v>303</v>
      </c>
      <c r="E108" s="8" t="e">
        <f>#REF!</f>
        <v>#REF!</v>
      </c>
      <c r="F108" s="9" t="e">
        <f>#REF!</f>
        <v>#REF!</v>
      </c>
      <c r="G108" s="10" t="s">
        <v>13</v>
      </c>
      <c r="H108" s="17"/>
      <c r="I108" s="10"/>
      <c r="J108" s="54">
        <v>2014</v>
      </c>
      <c r="K108" s="10">
        <v>1</v>
      </c>
      <c r="L108" s="17">
        <v>0</v>
      </c>
      <c r="M108" s="48" t="e">
        <f>#REF!</f>
        <v>#REF!</v>
      </c>
      <c r="N108" s="42" t="e">
        <f>#REF!</f>
        <v>#REF!</v>
      </c>
      <c r="O108" s="45">
        <v>0.5</v>
      </c>
      <c r="P108" s="44">
        <v>1671.4125000000001</v>
      </c>
      <c r="Q108" s="44">
        <v>2005.6950000000002</v>
      </c>
      <c r="R108" s="4" t="s">
        <v>133</v>
      </c>
    </row>
    <row r="109" spans="1:18" s="3" customFormat="1" ht="17.25" customHeight="1">
      <c r="A109" s="3">
        <v>3061</v>
      </c>
      <c r="B109" s="10">
        <v>106</v>
      </c>
      <c r="C109" s="7" t="e">
        <f>#REF!</f>
        <v>#REF!</v>
      </c>
      <c r="D109" s="55" t="s">
        <v>304</v>
      </c>
      <c r="E109" s="8" t="e">
        <f>#REF!</f>
        <v>#REF!</v>
      </c>
      <c r="F109" s="9" t="e">
        <f>#REF!</f>
        <v>#REF!</v>
      </c>
      <c r="G109" s="10" t="s">
        <v>13</v>
      </c>
      <c r="H109" s="17"/>
      <c r="I109" s="10"/>
      <c r="J109" s="54">
        <v>2014</v>
      </c>
      <c r="K109" s="10">
        <v>36</v>
      </c>
      <c r="L109" s="17">
        <v>0</v>
      </c>
      <c r="M109" s="48" t="e">
        <f>#REF!</f>
        <v>#REF!</v>
      </c>
      <c r="N109" s="42" t="e">
        <f>#REF!</f>
        <v>#REF!</v>
      </c>
      <c r="O109" s="45">
        <v>0.5</v>
      </c>
      <c r="P109" s="44">
        <v>66557.7</v>
      </c>
      <c r="Q109" s="44">
        <v>79869.239999999991</v>
      </c>
      <c r="R109" s="4" t="s">
        <v>134</v>
      </c>
    </row>
    <row r="110" spans="1:18" s="3" customFormat="1" ht="17.25" customHeight="1">
      <c r="A110" s="3">
        <v>3062</v>
      </c>
      <c r="B110" s="10">
        <v>107</v>
      </c>
      <c r="C110" s="11" t="e">
        <f>#REF!</f>
        <v>#REF!</v>
      </c>
      <c r="D110" s="55" t="s">
        <v>305</v>
      </c>
      <c r="E110" s="12" t="e">
        <f>#REF!</f>
        <v>#REF!</v>
      </c>
      <c r="F110" s="9" t="e">
        <f>#REF!</f>
        <v>#REF!</v>
      </c>
      <c r="G110" s="13" t="s">
        <v>13</v>
      </c>
      <c r="H110" s="17"/>
      <c r="I110" s="13"/>
      <c r="J110" s="54">
        <v>2014</v>
      </c>
      <c r="K110" s="10">
        <v>7</v>
      </c>
      <c r="L110" s="17">
        <v>0</v>
      </c>
      <c r="M110" s="48" t="e">
        <f>#REF!</f>
        <v>#REF!</v>
      </c>
      <c r="N110" s="42" t="e">
        <f>#REF!</f>
        <v>#REF!</v>
      </c>
      <c r="O110" s="45">
        <v>0.5</v>
      </c>
      <c r="P110" s="44">
        <v>11346.93</v>
      </c>
      <c r="Q110" s="44">
        <v>13616.316000000001</v>
      </c>
      <c r="R110" s="4" t="s">
        <v>135</v>
      </c>
    </row>
    <row r="111" spans="1:18" s="3" customFormat="1" ht="17.25" customHeight="1">
      <c r="A111" s="3">
        <v>3063</v>
      </c>
      <c r="B111" s="10">
        <v>108</v>
      </c>
      <c r="C111" s="7" t="e">
        <f>#REF!</f>
        <v>#REF!</v>
      </c>
      <c r="D111" s="55" t="s">
        <v>306</v>
      </c>
      <c r="E111" s="8" t="e">
        <f>#REF!</f>
        <v>#REF!</v>
      </c>
      <c r="F111" s="9" t="e">
        <f>#REF!</f>
        <v>#REF!</v>
      </c>
      <c r="G111" s="10" t="s">
        <v>13</v>
      </c>
      <c r="H111" s="17"/>
      <c r="I111" s="10"/>
      <c r="J111" s="54">
        <v>2014</v>
      </c>
      <c r="K111" s="10">
        <f>4+2</f>
        <v>6</v>
      </c>
      <c r="L111" s="17">
        <v>0</v>
      </c>
      <c r="M111" s="48" t="e">
        <f>#REF!</f>
        <v>#REF!</v>
      </c>
      <c r="N111" s="42" t="e">
        <f>#REF!</f>
        <v>#REF!</v>
      </c>
      <c r="O111" s="45">
        <v>0.5</v>
      </c>
      <c r="P111" s="44">
        <v>9820.0619999999999</v>
      </c>
      <c r="Q111" s="44">
        <v>11784.0744</v>
      </c>
      <c r="R111" s="4" t="s">
        <v>136</v>
      </c>
    </row>
    <row r="112" spans="1:18" s="3" customFormat="1" ht="17.25" customHeight="1">
      <c r="A112" s="3">
        <v>3064</v>
      </c>
      <c r="B112" s="10">
        <v>109</v>
      </c>
      <c r="C112" s="7" t="e">
        <f>#REF!</f>
        <v>#REF!</v>
      </c>
      <c r="D112" s="55" t="s">
        <v>307</v>
      </c>
      <c r="E112" s="8" t="e">
        <f>#REF!</f>
        <v>#REF!</v>
      </c>
      <c r="F112" s="9" t="e">
        <f>#REF!</f>
        <v>#REF!</v>
      </c>
      <c r="G112" s="10" t="s">
        <v>13</v>
      </c>
      <c r="H112" s="17"/>
      <c r="I112" s="10"/>
      <c r="J112" s="54">
        <v>2014</v>
      </c>
      <c r="K112" s="10">
        <v>2</v>
      </c>
      <c r="L112" s="17">
        <v>0</v>
      </c>
      <c r="M112" s="48" t="e">
        <f>#REF!</f>
        <v>#REF!</v>
      </c>
      <c r="N112" s="42" t="e">
        <f>#REF!</f>
        <v>#REF!</v>
      </c>
      <c r="O112" s="45">
        <v>0.5</v>
      </c>
      <c r="P112" s="44">
        <v>2689.2000000000003</v>
      </c>
      <c r="Q112" s="44">
        <v>3227.0400000000004</v>
      </c>
      <c r="R112" s="4" t="s">
        <v>137</v>
      </c>
    </row>
    <row r="113" spans="1:18" s="3" customFormat="1" ht="17.25" customHeight="1">
      <c r="A113" s="3">
        <v>3065</v>
      </c>
      <c r="B113" s="10">
        <v>110</v>
      </c>
      <c r="C113" s="7" t="e">
        <f>#REF!</f>
        <v>#REF!</v>
      </c>
      <c r="D113" s="55" t="s">
        <v>308</v>
      </c>
      <c r="E113" s="8" t="e">
        <f>#REF!</f>
        <v>#REF!</v>
      </c>
      <c r="F113" s="9" t="e">
        <f>#REF!</f>
        <v>#REF!</v>
      </c>
      <c r="G113" s="10" t="s">
        <v>13</v>
      </c>
      <c r="H113" s="17"/>
      <c r="I113" s="10"/>
      <c r="J113" s="54">
        <v>2014</v>
      </c>
      <c r="K113" s="10">
        <v>1</v>
      </c>
      <c r="L113" s="17">
        <v>0</v>
      </c>
      <c r="M113" s="48" t="e">
        <f>#REF!</f>
        <v>#REF!</v>
      </c>
      <c r="N113" s="42" t="e">
        <f>#REF!</f>
        <v>#REF!</v>
      </c>
      <c r="O113" s="45">
        <v>0.5</v>
      </c>
      <c r="P113" s="44">
        <v>2241</v>
      </c>
      <c r="Q113" s="44">
        <v>2689.2</v>
      </c>
      <c r="R113" s="4" t="s">
        <v>138</v>
      </c>
    </row>
    <row r="114" spans="1:18" s="3" customFormat="1" ht="17.25" customHeight="1">
      <c r="A114" s="3">
        <v>3066</v>
      </c>
      <c r="B114" s="10">
        <v>111</v>
      </c>
      <c r="C114" s="11" t="e">
        <f>#REF!</f>
        <v>#REF!</v>
      </c>
      <c r="D114" s="55" t="s">
        <v>309</v>
      </c>
      <c r="E114" s="12" t="e">
        <f>#REF!</f>
        <v>#REF!</v>
      </c>
      <c r="F114" s="9" t="e">
        <f>#REF!</f>
        <v>#REF!</v>
      </c>
      <c r="G114" s="13" t="s">
        <v>13</v>
      </c>
      <c r="H114" s="17"/>
      <c r="I114" s="13"/>
      <c r="J114" s="54">
        <v>2014</v>
      </c>
      <c r="K114" s="10">
        <v>5</v>
      </c>
      <c r="L114" s="17">
        <v>0</v>
      </c>
      <c r="M114" s="48" t="e">
        <f>#REF!</f>
        <v>#REF!</v>
      </c>
      <c r="N114" s="42" t="e">
        <f>#REF!</f>
        <v>#REF!</v>
      </c>
      <c r="O114" s="45">
        <v>0.5</v>
      </c>
      <c r="P114" s="44">
        <v>17666.55</v>
      </c>
      <c r="Q114" s="44">
        <v>21199.859999999997</v>
      </c>
      <c r="R114" s="4"/>
    </row>
    <row r="115" spans="1:18" s="3" customFormat="1" ht="17.25" customHeight="1">
      <c r="A115" s="3">
        <v>3068</v>
      </c>
      <c r="B115" s="10">
        <v>112</v>
      </c>
      <c r="C115" s="7" t="e">
        <f>#REF!</f>
        <v>#REF!</v>
      </c>
      <c r="D115" s="55" t="s">
        <v>310</v>
      </c>
      <c r="E115" s="8" t="e">
        <f>#REF!</f>
        <v>#REF!</v>
      </c>
      <c r="F115" s="9" t="e">
        <f>#REF!</f>
        <v>#REF!</v>
      </c>
      <c r="G115" s="10" t="s">
        <v>13</v>
      </c>
      <c r="H115" s="17"/>
      <c r="I115" s="10"/>
      <c r="J115" s="54">
        <v>2014</v>
      </c>
      <c r="K115" s="10">
        <v>1</v>
      </c>
      <c r="L115" s="17">
        <v>0</v>
      </c>
      <c r="M115" s="48" t="e">
        <f>#REF!</f>
        <v>#REF!</v>
      </c>
      <c r="N115" s="42" t="e">
        <f>#REF!</f>
        <v>#REF!</v>
      </c>
      <c r="O115" s="45">
        <v>0.5</v>
      </c>
      <c r="P115" s="44">
        <v>1866.3795000000002</v>
      </c>
      <c r="Q115" s="44">
        <v>2239.6554000000001</v>
      </c>
      <c r="R115" s="4" t="s">
        <v>139</v>
      </c>
    </row>
    <row r="116" spans="1:18" s="3" customFormat="1" ht="17.25" customHeight="1">
      <c r="A116" s="3">
        <v>3069</v>
      </c>
      <c r="B116" s="10">
        <v>113</v>
      </c>
      <c r="C116" s="7" t="e">
        <f>#REF!</f>
        <v>#REF!</v>
      </c>
      <c r="D116" s="55" t="s">
        <v>311</v>
      </c>
      <c r="E116" s="8" t="e">
        <f>#REF!</f>
        <v>#REF!</v>
      </c>
      <c r="F116" s="9" t="e">
        <f>#REF!</f>
        <v>#REF!</v>
      </c>
      <c r="G116" s="10" t="s">
        <v>13</v>
      </c>
      <c r="H116" s="17"/>
      <c r="I116" s="10"/>
      <c r="J116" s="54">
        <v>2014</v>
      </c>
      <c r="K116" s="10">
        <v>10</v>
      </c>
      <c r="L116" s="17">
        <v>0</v>
      </c>
      <c r="M116" s="48" t="e">
        <f>#REF!</f>
        <v>#REF!</v>
      </c>
      <c r="N116" s="42" t="e">
        <f>#REF!</f>
        <v>#REF!</v>
      </c>
      <c r="O116" s="45">
        <v>0.5</v>
      </c>
      <c r="P116" s="44">
        <v>22970.25</v>
      </c>
      <c r="Q116" s="44">
        <v>27564.3</v>
      </c>
      <c r="R116" s="4" t="s">
        <v>140</v>
      </c>
    </row>
    <row r="117" spans="1:18" s="3" customFormat="1" ht="17.25" customHeight="1">
      <c r="A117" s="3">
        <v>3070</v>
      </c>
      <c r="B117" s="10">
        <v>114</v>
      </c>
      <c r="C117" s="7" t="e">
        <f>#REF!</f>
        <v>#REF!</v>
      </c>
      <c r="D117" s="55" t="s">
        <v>312</v>
      </c>
      <c r="E117" s="8" t="e">
        <f>#REF!</f>
        <v>#REF!</v>
      </c>
      <c r="F117" s="9" t="e">
        <f>#REF!</f>
        <v>#REF!</v>
      </c>
      <c r="G117" s="10" t="s">
        <v>13</v>
      </c>
      <c r="H117" s="17"/>
      <c r="I117" s="10"/>
      <c r="J117" s="54">
        <v>2014</v>
      </c>
      <c r="K117" s="10">
        <v>8</v>
      </c>
      <c r="L117" s="17">
        <v>0</v>
      </c>
      <c r="M117" s="48" t="e">
        <f>#REF!</f>
        <v>#REF!</v>
      </c>
      <c r="N117" s="42" t="e">
        <f>#REF!</f>
        <v>#REF!</v>
      </c>
      <c r="O117" s="45">
        <v>0.5</v>
      </c>
      <c r="P117" s="44">
        <v>23766.552</v>
      </c>
      <c r="Q117" s="44">
        <v>28519.862399999998</v>
      </c>
      <c r="R117" s="4" t="s">
        <v>141</v>
      </c>
    </row>
    <row r="118" spans="1:18" s="3" customFormat="1" ht="17.25" customHeight="1">
      <c r="A118" s="3">
        <v>3071</v>
      </c>
      <c r="B118" s="10">
        <v>115</v>
      </c>
      <c r="C118" s="7" t="e">
        <f>#REF!</f>
        <v>#REF!</v>
      </c>
      <c r="D118" s="55" t="s">
        <v>313</v>
      </c>
      <c r="E118" s="8" t="e">
        <f>#REF!</f>
        <v>#REF!</v>
      </c>
      <c r="F118" s="9" t="e">
        <f>#REF!</f>
        <v>#REF!</v>
      </c>
      <c r="G118" s="10" t="s">
        <v>13</v>
      </c>
      <c r="H118" s="17"/>
      <c r="I118" s="10"/>
      <c r="J118" s="54">
        <v>2014</v>
      </c>
      <c r="K118" s="10">
        <v>1</v>
      </c>
      <c r="L118" s="17">
        <v>0</v>
      </c>
      <c r="M118" s="48" t="e">
        <f>#REF!</f>
        <v>#REF!</v>
      </c>
      <c r="N118" s="43" t="e">
        <f>#REF!</f>
        <v>#REF!</v>
      </c>
      <c r="O118" s="45">
        <v>0.5</v>
      </c>
      <c r="P118" s="44">
        <v>2598.0659999999998</v>
      </c>
      <c r="Q118" s="44">
        <v>3117.6791999999996</v>
      </c>
      <c r="R118" s="4" t="s">
        <v>141</v>
      </c>
    </row>
    <row r="119" spans="1:18" s="3" customFormat="1" ht="17.25" customHeight="1">
      <c r="A119" s="3">
        <v>3072</v>
      </c>
      <c r="B119" s="10">
        <v>116</v>
      </c>
      <c r="C119" s="7" t="e">
        <f>#REF!</f>
        <v>#REF!</v>
      </c>
      <c r="D119" s="55" t="s">
        <v>314</v>
      </c>
      <c r="E119" s="8" t="e">
        <f>#REF!</f>
        <v>#REF!</v>
      </c>
      <c r="F119" s="9" t="e">
        <f>#REF!</f>
        <v>#REF!</v>
      </c>
      <c r="G119" s="10" t="s">
        <v>13</v>
      </c>
      <c r="H119" s="17"/>
      <c r="I119" s="10"/>
      <c r="J119" s="54">
        <v>2014</v>
      </c>
      <c r="K119" s="10">
        <v>14</v>
      </c>
      <c r="L119" s="17">
        <v>0</v>
      </c>
      <c r="M119" s="48" t="e">
        <f>#REF!</f>
        <v>#REF!</v>
      </c>
      <c r="N119" s="42" t="e">
        <f>#REF!</f>
        <v>#REF!</v>
      </c>
      <c r="O119" s="45">
        <v>0.5</v>
      </c>
      <c r="P119" s="44">
        <v>32508.692999999999</v>
      </c>
      <c r="Q119" s="44">
        <v>39010.431599999996</v>
      </c>
      <c r="R119" s="4" t="s">
        <v>142</v>
      </c>
    </row>
    <row r="120" spans="1:18" s="3" customFormat="1" ht="17.25" customHeight="1">
      <c r="A120" s="3">
        <v>3073</v>
      </c>
      <c r="B120" s="10">
        <v>117</v>
      </c>
      <c r="C120" s="7" t="e">
        <f>#REF!</f>
        <v>#REF!</v>
      </c>
      <c r="D120" s="55" t="s">
        <v>315</v>
      </c>
      <c r="E120" s="8" t="e">
        <f>#REF!</f>
        <v>#REF!</v>
      </c>
      <c r="F120" s="9" t="e">
        <f>#REF!</f>
        <v>#REF!</v>
      </c>
      <c r="G120" s="10" t="s">
        <v>13</v>
      </c>
      <c r="H120" s="17"/>
      <c r="I120" s="10"/>
      <c r="J120" s="54">
        <v>2014</v>
      </c>
      <c r="K120" s="10">
        <v>1</v>
      </c>
      <c r="L120" s="17">
        <v>0</v>
      </c>
      <c r="M120" s="48" t="e">
        <f>#REF!</f>
        <v>#REF!</v>
      </c>
      <c r="N120" s="42" t="e">
        <f>#REF!</f>
        <v>#REF!</v>
      </c>
      <c r="O120" s="45">
        <v>0.5</v>
      </c>
      <c r="P120" s="44">
        <v>2658.9465</v>
      </c>
      <c r="Q120" s="44">
        <v>3190.7357999999999</v>
      </c>
      <c r="R120" s="4" t="s">
        <v>111</v>
      </c>
    </row>
    <row r="121" spans="1:18" s="3" customFormat="1" ht="17.25" customHeight="1">
      <c r="A121" s="3">
        <v>3074</v>
      </c>
      <c r="B121" s="10">
        <v>118</v>
      </c>
      <c r="C121" s="11" t="e">
        <f>#REF!</f>
        <v>#REF!</v>
      </c>
      <c r="D121" s="55" t="s">
        <v>316</v>
      </c>
      <c r="E121" s="12" t="e">
        <f>#REF!</f>
        <v>#REF!</v>
      </c>
      <c r="F121" s="9" t="e">
        <f>#REF!</f>
        <v>#REF!</v>
      </c>
      <c r="G121" s="13" t="s">
        <v>13</v>
      </c>
      <c r="H121" s="17"/>
      <c r="I121" s="13"/>
      <c r="J121" s="54">
        <v>2014</v>
      </c>
      <c r="K121" s="10">
        <v>2</v>
      </c>
      <c r="L121" s="17">
        <v>0</v>
      </c>
      <c r="M121" s="48" t="e">
        <f>#REF!</f>
        <v>#REF!</v>
      </c>
      <c r="N121" s="42" t="e">
        <f>#REF!</f>
        <v>#REF!</v>
      </c>
      <c r="O121" s="45">
        <v>0.5</v>
      </c>
      <c r="P121" s="44">
        <v>4436.433</v>
      </c>
      <c r="Q121" s="44">
        <v>5323.7195999999994</v>
      </c>
      <c r="R121" s="4" t="s">
        <v>143</v>
      </c>
    </row>
    <row r="122" spans="1:18" s="3" customFormat="1" ht="17.25" customHeight="1">
      <c r="A122" s="3">
        <v>3075</v>
      </c>
      <c r="B122" s="10">
        <v>119</v>
      </c>
      <c r="C122" s="7" t="e">
        <f>#REF!</f>
        <v>#REF!</v>
      </c>
      <c r="D122" s="55" t="s">
        <v>317</v>
      </c>
      <c r="E122" s="8" t="e">
        <f>#REF!</f>
        <v>#REF!</v>
      </c>
      <c r="F122" s="9" t="e">
        <f>#REF!</f>
        <v>#REF!</v>
      </c>
      <c r="G122" s="10" t="s">
        <v>13</v>
      </c>
      <c r="H122" s="17"/>
      <c r="I122" s="10"/>
      <c r="J122" s="54">
        <v>2014</v>
      </c>
      <c r="K122" s="10">
        <f>7+8</f>
        <v>15</v>
      </c>
      <c r="L122" s="17">
        <v>0</v>
      </c>
      <c r="M122" s="48" t="e">
        <f>#REF!</f>
        <v>#REF!</v>
      </c>
      <c r="N122" s="42" t="e">
        <f>#REF!</f>
        <v>#REF!</v>
      </c>
      <c r="O122" s="45">
        <v>0.5</v>
      </c>
      <c r="P122" s="44">
        <v>25788.307499999999</v>
      </c>
      <c r="Q122" s="44">
        <v>30945.968999999997</v>
      </c>
      <c r="R122" s="4" t="s">
        <v>225</v>
      </c>
    </row>
    <row r="123" spans="1:18" s="3" customFormat="1" ht="17.25" customHeight="1">
      <c r="A123" s="3">
        <v>3076</v>
      </c>
      <c r="B123" s="10">
        <v>120</v>
      </c>
      <c r="C123" s="11" t="e">
        <f>#REF!</f>
        <v>#REF!</v>
      </c>
      <c r="D123" s="55" t="s">
        <v>318</v>
      </c>
      <c r="E123" s="12" t="e">
        <f>#REF!</f>
        <v>#REF!</v>
      </c>
      <c r="F123" s="9" t="e">
        <f>#REF!</f>
        <v>#REF!</v>
      </c>
      <c r="G123" s="13" t="s">
        <v>13</v>
      </c>
      <c r="H123" s="17"/>
      <c r="I123" s="13"/>
      <c r="J123" s="54">
        <v>2014</v>
      </c>
      <c r="K123" s="10">
        <v>1</v>
      </c>
      <c r="L123" s="17">
        <v>0</v>
      </c>
      <c r="M123" s="48" t="e">
        <f>#REF!</f>
        <v>#REF!</v>
      </c>
      <c r="N123" s="42" t="e">
        <f>#REF!</f>
        <v>#REF!</v>
      </c>
      <c r="O123" s="45">
        <v>0.5</v>
      </c>
      <c r="P123" s="44">
        <v>2651.85</v>
      </c>
      <c r="Q123" s="44">
        <v>3182.22</v>
      </c>
      <c r="R123" s="4" t="s">
        <v>226</v>
      </c>
    </row>
    <row r="124" spans="1:18" s="3" customFormat="1" ht="17.25" customHeight="1">
      <c r="A124" s="3">
        <v>3077</v>
      </c>
      <c r="B124" s="10">
        <v>121</v>
      </c>
      <c r="C124" s="7" t="e">
        <f>#REF!</f>
        <v>#REF!</v>
      </c>
      <c r="D124" s="55" t="s">
        <v>319</v>
      </c>
      <c r="E124" s="12" t="e">
        <f>#REF!</f>
        <v>#REF!</v>
      </c>
      <c r="F124" s="9" t="e">
        <f>#REF!</f>
        <v>#REF!</v>
      </c>
      <c r="G124" s="10" t="s">
        <v>13</v>
      </c>
      <c r="H124" s="17"/>
      <c r="I124" s="10"/>
      <c r="J124" s="54">
        <v>2014</v>
      </c>
      <c r="K124" s="10">
        <v>4</v>
      </c>
      <c r="L124" s="17">
        <v>0</v>
      </c>
      <c r="M124" s="48" t="e">
        <f>#REF!</f>
        <v>#REF!</v>
      </c>
      <c r="N124" s="42" t="e">
        <f>#REF!</f>
        <v>#REF!</v>
      </c>
      <c r="O124" s="45">
        <v>0.5</v>
      </c>
      <c r="P124" s="44">
        <v>8142.3</v>
      </c>
      <c r="Q124" s="44">
        <v>9770.76</v>
      </c>
      <c r="R124" s="4" t="s">
        <v>144</v>
      </c>
    </row>
    <row r="125" spans="1:18" s="3" customFormat="1" ht="17.25" customHeight="1">
      <c r="A125" s="3">
        <v>3078</v>
      </c>
      <c r="B125" s="10">
        <v>122</v>
      </c>
      <c r="C125" s="7" t="e">
        <f>#REF!</f>
        <v>#REF!</v>
      </c>
      <c r="D125" s="55" t="s">
        <v>320</v>
      </c>
      <c r="E125" s="12" t="e">
        <f>#REF!</f>
        <v>#REF!</v>
      </c>
      <c r="F125" s="9" t="e">
        <f>#REF!</f>
        <v>#REF!</v>
      </c>
      <c r="G125" s="10" t="s">
        <v>13</v>
      </c>
      <c r="H125" s="17"/>
      <c r="I125" s="10"/>
      <c r="J125" s="54">
        <v>2014</v>
      </c>
      <c r="K125" s="10">
        <v>4</v>
      </c>
      <c r="L125" s="17">
        <v>0</v>
      </c>
      <c r="M125" s="48" t="e">
        <f>#REF!</f>
        <v>#REF!</v>
      </c>
      <c r="N125" s="42" t="e">
        <f>#REF!</f>
        <v>#REF!</v>
      </c>
      <c r="O125" s="45">
        <v>0.5</v>
      </c>
      <c r="P125" s="44">
        <v>16206.404039999998</v>
      </c>
      <c r="Q125" s="44">
        <v>19447.684847999997</v>
      </c>
      <c r="R125" s="4" t="s">
        <v>227</v>
      </c>
    </row>
    <row r="126" spans="1:18" s="3" customFormat="1" ht="17.25" customHeight="1">
      <c r="A126" s="3">
        <v>3079</v>
      </c>
      <c r="B126" s="10">
        <v>123</v>
      </c>
      <c r="C126" s="7" t="e">
        <f>#REF!</f>
        <v>#REF!</v>
      </c>
      <c r="D126" s="55" t="s">
        <v>321</v>
      </c>
      <c r="E126" s="8" t="e">
        <f>#REF!</f>
        <v>#REF!</v>
      </c>
      <c r="F126" s="9" t="e">
        <f>#REF!</f>
        <v>#REF!</v>
      </c>
      <c r="G126" s="10" t="s">
        <v>13</v>
      </c>
      <c r="H126" s="17"/>
      <c r="I126" s="10"/>
      <c r="J126" s="54">
        <v>2014</v>
      </c>
      <c r="K126" s="10">
        <v>2</v>
      </c>
      <c r="L126" s="17">
        <v>0</v>
      </c>
      <c r="M126" s="48" t="e">
        <f>#REF!</f>
        <v>#REF!</v>
      </c>
      <c r="N126" s="42" t="e">
        <f>#REF!</f>
        <v>#REF!</v>
      </c>
      <c r="O126" s="45">
        <v>0.5</v>
      </c>
      <c r="P126" s="44">
        <v>4960.08</v>
      </c>
      <c r="Q126" s="44">
        <v>5952.0959999999995</v>
      </c>
      <c r="R126" s="4" t="s">
        <v>145</v>
      </c>
    </row>
    <row r="127" spans="1:18" s="3" customFormat="1" ht="17.25" customHeight="1">
      <c r="A127" s="3">
        <v>3080</v>
      </c>
      <c r="B127" s="10">
        <v>124</v>
      </c>
      <c r="C127" s="7" t="e">
        <f>#REF!</f>
        <v>#REF!</v>
      </c>
      <c r="D127" s="55" t="s">
        <v>322</v>
      </c>
      <c r="E127" s="8" t="e">
        <f>#REF!</f>
        <v>#REF!</v>
      </c>
      <c r="F127" s="9" t="e">
        <f>#REF!</f>
        <v>#REF!</v>
      </c>
      <c r="G127" s="10" t="s">
        <v>13</v>
      </c>
      <c r="H127" s="17"/>
      <c r="I127" s="10"/>
      <c r="J127" s="54">
        <v>2014</v>
      </c>
      <c r="K127" s="10">
        <v>8</v>
      </c>
      <c r="L127" s="17">
        <v>0</v>
      </c>
      <c r="M127" s="48" t="e">
        <f>#REF!</f>
        <v>#REF!</v>
      </c>
      <c r="N127" s="42" t="e">
        <f>#REF!</f>
        <v>#REF!</v>
      </c>
      <c r="O127" s="45">
        <v>0.5</v>
      </c>
      <c r="P127" s="44">
        <v>23067.359999999997</v>
      </c>
      <c r="Q127" s="44">
        <v>27680.831999999995</v>
      </c>
      <c r="R127" s="4" t="s">
        <v>146</v>
      </c>
    </row>
    <row r="128" spans="1:18" s="3" customFormat="1" ht="17.25" customHeight="1">
      <c r="A128" s="3">
        <v>3081</v>
      </c>
      <c r="B128" s="10">
        <v>125</v>
      </c>
      <c r="C128" s="7" t="e">
        <f>#REF!</f>
        <v>#REF!</v>
      </c>
      <c r="D128" s="55" t="s">
        <v>323</v>
      </c>
      <c r="E128" s="8" t="e">
        <f>#REF!</f>
        <v>#REF!</v>
      </c>
      <c r="F128" s="9" t="e">
        <f>#REF!</f>
        <v>#REF!</v>
      </c>
      <c r="G128" s="10" t="s">
        <v>13</v>
      </c>
      <c r="H128" s="17"/>
      <c r="I128" s="10"/>
      <c r="J128" s="54">
        <v>2014</v>
      </c>
      <c r="K128" s="10">
        <f>17+2</f>
        <v>19</v>
      </c>
      <c r="L128" s="17">
        <v>0</v>
      </c>
      <c r="M128" s="48" t="e">
        <f>#REF!</f>
        <v>#REF!</v>
      </c>
      <c r="N128" s="42" t="e">
        <f>#REF!</f>
        <v>#REF!</v>
      </c>
      <c r="O128" s="45">
        <v>0.5</v>
      </c>
      <c r="P128" s="44">
        <v>31863.284999999996</v>
      </c>
      <c r="Q128" s="44">
        <v>38235.941999999995</v>
      </c>
      <c r="R128" s="4" t="s">
        <v>147</v>
      </c>
    </row>
    <row r="129" spans="1:18" s="3" customFormat="1" ht="17.25" customHeight="1">
      <c r="A129" s="3">
        <v>3082</v>
      </c>
      <c r="B129" s="10">
        <v>126</v>
      </c>
      <c r="C129" s="7" t="e">
        <f>#REF!</f>
        <v>#REF!</v>
      </c>
      <c r="D129" s="55" t="s">
        <v>324</v>
      </c>
      <c r="E129" s="8" t="e">
        <f>#REF!</f>
        <v>#REF!</v>
      </c>
      <c r="F129" s="9" t="e">
        <f>#REF!</f>
        <v>#REF!</v>
      </c>
      <c r="G129" s="10" t="s">
        <v>13</v>
      </c>
      <c r="H129" s="17"/>
      <c r="I129" s="10"/>
      <c r="J129" s="54">
        <v>2014</v>
      </c>
      <c r="K129" s="10">
        <v>18</v>
      </c>
      <c r="L129" s="17">
        <v>0</v>
      </c>
      <c r="M129" s="48" t="e">
        <f>#REF!</f>
        <v>#REF!</v>
      </c>
      <c r="N129" s="42" t="e">
        <f>#REF!</f>
        <v>#REF!</v>
      </c>
      <c r="O129" s="45">
        <v>0.5</v>
      </c>
      <c r="P129" s="44">
        <v>39329.549999999996</v>
      </c>
      <c r="Q129" s="44">
        <v>47195.459999999992</v>
      </c>
      <c r="R129" s="4" t="s">
        <v>148</v>
      </c>
    </row>
    <row r="130" spans="1:18" s="3" customFormat="1" ht="17.25" customHeight="1">
      <c r="A130" s="3">
        <v>3083</v>
      </c>
      <c r="B130" s="10">
        <v>127</v>
      </c>
      <c r="C130" s="7" t="e">
        <f>#REF!</f>
        <v>#REF!</v>
      </c>
      <c r="D130" s="55" t="s">
        <v>325</v>
      </c>
      <c r="E130" s="8" t="e">
        <f>#REF!</f>
        <v>#REF!</v>
      </c>
      <c r="F130" s="9" t="e">
        <f>#REF!</f>
        <v>#REF!</v>
      </c>
      <c r="G130" s="10" t="s">
        <v>13</v>
      </c>
      <c r="H130" s="17"/>
      <c r="I130" s="10"/>
      <c r="J130" s="54">
        <v>2014</v>
      </c>
      <c r="K130" s="10">
        <v>2</v>
      </c>
      <c r="L130" s="17">
        <v>0</v>
      </c>
      <c r="M130" s="48" t="e">
        <f>#REF!</f>
        <v>#REF!</v>
      </c>
      <c r="N130" s="42" t="e">
        <f>#REF!</f>
        <v>#REF!</v>
      </c>
      <c r="O130" s="45">
        <v>0.5</v>
      </c>
      <c r="P130" s="44">
        <v>4594.05</v>
      </c>
      <c r="Q130" s="44">
        <v>5512.86</v>
      </c>
      <c r="R130" s="4" t="s">
        <v>149</v>
      </c>
    </row>
    <row r="131" spans="1:18" s="3" customFormat="1" ht="17.25" customHeight="1">
      <c r="A131" s="3">
        <v>3084</v>
      </c>
      <c r="B131" s="10">
        <v>128</v>
      </c>
      <c r="C131" s="7" t="e">
        <f>#REF!</f>
        <v>#REF!</v>
      </c>
      <c r="D131" s="55" t="s">
        <v>326</v>
      </c>
      <c r="E131" s="8" t="e">
        <f>#REF!</f>
        <v>#REF!</v>
      </c>
      <c r="F131" s="9" t="e">
        <f>#REF!</f>
        <v>#REF!</v>
      </c>
      <c r="G131" s="10" t="s">
        <v>13</v>
      </c>
      <c r="H131" s="17"/>
      <c r="I131" s="10"/>
      <c r="J131" s="54">
        <v>2014</v>
      </c>
      <c r="K131" s="10">
        <v>6</v>
      </c>
      <c r="L131" s="17">
        <v>0</v>
      </c>
      <c r="M131" s="48" t="e">
        <f>#REF!</f>
        <v>#REF!</v>
      </c>
      <c r="N131" s="42" t="e">
        <f>#REF!</f>
        <v>#REF!</v>
      </c>
      <c r="O131" s="45">
        <v>0.5</v>
      </c>
      <c r="P131" s="44">
        <v>12034.169999999998</v>
      </c>
      <c r="Q131" s="44">
        <v>14441.003999999997</v>
      </c>
      <c r="R131" s="4" t="s">
        <v>150</v>
      </c>
    </row>
    <row r="132" spans="1:18" s="3" customFormat="1" ht="17.25" customHeight="1">
      <c r="A132" s="3">
        <v>3085</v>
      </c>
      <c r="B132" s="10">
        <v>129</v>
      </c>
      <c r="C132" s="7" t="e">
        <f>#REF!</f>
        <v>#REF!</v>
      </c>
      <c r="D132" s="55" t="s">
        <v>327</v>
      </c>
      <c r="E132" s="8" t="e">
        <f>#REF!</f>
        <v>#REF!</v>
      </c>
      <c r="F132" s="9" t="e">
        <f>#REF!</f>
        <v>#REF!</v>
      </c>
      <c r="G132" s="10" t="s">
        <v>13</v>
      </c>
      <c r="H132" s="17"/>
      <c r="I132" s="10"/>
      <c r="J132" s="54">
        <v>2014</v>
      </c>
      <c r="K132" s="10">
        <v>12</v>
      </c>
      <c r="L132" s="17">
        <v>0</v>
      </c>
      <c r="M132" s="48" t="e">
        <f>#REF!</f>
        <v>#REF!</v>
      </c>
      <c r="N132" s="42" t="e">
        <f>#REF!</f>
        <v>#REF!</v>
      </c>
      <c r="O132" s="45">
        <v>0.5</v>
      </c>
      <c r="P132" s="44">
        <v>29227.121999999999</v>
      </c>
      <c r="Q132" s="44">
        <v>35072.546399999999</v>
      </c>
      <c r="R132" s="4" t="s">
        <v>151</v>
      </c>
    </row>
    <row r="133" spans="1:18" s="3" customFormat="1" ht="17.25" customHeight="1">
      <c r="A133" s="3">
        <v>3086</v>
      </c>
      <c r="B133" s="10">
        <v>130</v>
      </c>
      <c r="C133" s="7" t="e">
        <f>#REF!</f>
        <v>#REF!</v>
      </c>
      <c r="D133" s="55" t="s">
        <v>328</v>
      </c>
      <c r="E133" s="8" t="e">
        <f>#REF!</f>
        <v>#REF!</v>
      </c>
      <c r="F133" s="9" t="e">
        <f>#REF!</f>
        <v>#REF!</v>
      </c>
      <c r="G133" s="10" t="s">
        <v>13</v>
      </c>
      <c r="H133" s="17"/>
      <c r="I133" s="10"/>
      <c r="J133" s="54">
        <v>2014</v>
      </c>
      <c r="K133" s="10">
        <f>4+12</f>
        <v>16</v>
      </c>
      <c r="L133" s="17">
        <v>0</v>
      </c>
      <c r="M133" s="48" t="e">
        <f>#REF!</f>
        <v>#REF!</v>
      </c>
      <c r="N133" s="42" t="e">
        <f>#REF!</f>
        <v>#REF!</v>
      </c>
      <c r="O133" s="45">
        <v>0.5</v>
      </c>
      <c r="P133" s="44">
        <v>87070.319999999992</v>
      </c>
      <c r="Q133" s="44">
        <v>104484.38399999999</v>
      </c>
      <c r="R133" s="4" t="s">
        <v>152</v>
      </c>
    </row>
    <row r="134" spans="1:18" s="3" customFormat="1" ht="17.25" customHeight="1">
      <c r="A134" s="3">
        <v>3087</v>
      </c>
      <c r="B134" s="10">
        <v>131</v>
      </c>
      <c r="C134" s="7" t="e">
        <f>#REF!</f>
        <v>#REF!</v>
      </c>
      <c r="D134" s="55" t="s">
        <v>329</v>
      </c>
      <c r="E134" s="8" t="e">
        <f>#REF!</f>
        <v>#REF!</v>
      </c>
      <c r="F134" s="9" t="e">
        <f>#REF!</f>
        <v>#REF!</v>
      </c>
      <c r="G134" s="10" t="s">
        <v>13</v>
      </c>
      <c r="H134" s="17"/>
      <c r="I134" s="10"/>
      <c r="J134" s="54">
        <v>2014</v>
      </c>
      <c r="K134" s="10">
        <v>1</v>
      </c>
      <c r="L134" s="17">
        <v>0</v>
      </c>
      <c r="M134" s="48" t="e">
        <f>#REF!</f>
        <v>#REF!</v>
      </c>
      <c r="N134" s="42" t="e">
        <f>#REF!</f>
        <v>#REF!</v>
      </c>
      <c r="O134" s="45">
        <v>0.5</v>
      </c>
      <c r="P134" s="44">
        <v>3047.7599999999998</v>
      </c>
      <c r="Q134" s="44">
        <v>3657.3119999999994</v>
      </c>
      <c r="R134" s="4" t="s">
        <v>153</v>
      </c>
    </row>
    <row r="135" spans="1:18" s="3" customFormat="1" ht="17.25" customHeight="1">
      <c r="A135" s="3">
        <v>3088</v>
      </c>
      <c r="B135" s="10">
        <v>132</v>
      </c>
      <c r="C135" s="11" t="e">
        <f>#REF!</f>
        <v>#REF!</v>
      </c>
      <c r="D135" s="55" t="s">
        <v>330</v>
      </c>
      <c r="E135" s="12" t="e">
        <f>#REF!</f>
        <v>#REF!</v>
      </c>
      <c r="F135" s="9" t="e">
        <f>#REF!</f>
        <v>#REF!</v>
      </c>
      <c r="G135" s="13" t="s">
        <v>13</v>
      </c>
      <c r="H135" s="17"/>
      <c r="I135" s="13"/>
      <c r="J135" s="54">
        <v>2014</v>
      </c>
      <c r="K135" s="10">
        <v>4</v>
      </c>
      <c r="L135" s="17">
        <v>0</v>
      </c>
      <c r="M135" s="48" t="e">
        <f>#REF!</f>
        <v>#REF!</v>
      </c>
      <c r="N135" s="42" t="e">
        <f>#REF!</f>
        <v>#REF!</v>
      </c>
      <c r="O135" s="45">
        <v>0.5</v>
      </c>
      <c r="P135" s="44">
        <v>9621.36</v>
      </c>
      <c r="Q135" s="44">
        <v>11545.632</v>
      </c>
      <c r="R135" s="4" t="s">
        <v>154</v>
      </c>
    </row>
    <row r="136" spans="1:18" s="3" customFormat="1" ht="17.25" customHeight="1">
      <c r="A136" s="3">
        <v>3089</v>
      </c>
      <c r="B136" s="10">
        <v>133</v>
      </c>
      <c r="C136" s="7" t="e">
        <f>#REF!</f>
        <v>#REF!</v>
      </c>
      <c r="D136" s="55" t="s">
        <v>331</v>
      </c>
      <c r="E136" s="8" t="e">
        <f>#REF!</f>
        <v>#REF!</v>
      </c>
      <c r="F136" s="9" t="e">
        <f>#REF!</f>
        <v>#REF!</v>
      </c>
      <c r="G136" s="10" t="s">
        <v>13</v>
      </c>
      <c r="H136" s="17"/>
      <c r="I136" s="10"/>
      <c r="J136" s="54">
        <v>2014</v>
      </c>
      <c r="K136" s="10">
        <v>4</v>
      </c>
      <c r="L136" s="17">
        <v>0</v>
      </c>
      <c r="M136" s="48" t="e">
        <f>#REF!</f>
        <v>#REF!</v>
      </c>
      <c r="N136" s="42" t="e">
        <f>#REF!</f>
        <v>#REF!</v>
      </c>
      <c r="O136" s="45">
        <v>0.5</v>
      </c>
      <c r="P136" s="44">
        <v>8958.0239999999994</v>
      </c>
      <c r="Q136" s="44">
        <v>10749.628799999999</v>
      </c>
      <c r="R136" s="4" t="s">
        <v>228</v>
      </c>
    </row>
    <row r="137" spans="1:18" s="3" customFormat="1" ht="17.25" customHeight="1">
      <c r="A137" s="3">
        <v>3090</v>
      </c>
      <c r="B137" s="10">
        <v>134</v>
      </c>
      <c r="C137" s="7" t="e">
        <f>#REF!</f>
        <v>#REF!</v>
      </c>
      <c r="D137" s="55" t="s">
        <v>332</v>
      </c>
      <c r="E137" s="8" t="e">
        <f>#REF!</f>
        <v>#REF!</v>
      </c>
      <c r="F137" s="9" t="e">
        <f>#REF!</f>
        <v>#REF!</v>
      </c>
      <c r="G137" s="10" t="s">
        <v>13</v>
      </c>
      <c r="H137" s="17"/>
      <c r="I137" s="10"/>
      <c r="J137" s="54">
        <v>2014</v>
      </c>
      <c r="K137" s="10">
        <v>4</v>
      </c>
      <c r="L137" s="17">
        <v>0</v>
      </c>
      <c r="M137" s="48" t="e">
        <f>#REF!</f>
        <v>#REF!</v>
      </c>
      <c r="N137" s="42" t="e">
        <f>#REF!</f>
        <v>#REF!</v>
      </c>
      <c r="O137" s="45">
        <v>0.5</v>
      </c>
      <c r="P137" s="44">
        <v>10583.495999999999</v>
      </c>
      <c r="Q137" s="44">
        <v>12700.195199999998</v>
      </c>
      <c r="R137" s="4" t="s">
        <v>155</v>
      </c>
    </row>
    <row r="138" spans="1:18" s="3" customFormat="1" ht="17.25" customHeight="1">
      <c r="A138" s="3">
        <v>3091</v>
      </c>
      <c r="B138" s="10">
        <v>135</v>
      </c>
      <c r="C138" s="7" t="e">
        <f>#REF!</f>
        <v>#REF!</v>
      </c>
      <c r="D138" s="55" t="s">
        <v>333</v>
      </c>
      <c r="E138" s="8" t="e">
        <f>#REF!</f>
        <v>#REF!</v>
      </c>
      <c r="F138" s="9" t="e">
        <f>#REF!</f>
        <v>#REF!</v>
      </c>
      <c r="G138" s="10" t="s">
        <v>13</v>
      </c>
      <c r="H138" s="17"/>
      <c r="I138" s="10"/>
      <c r="J138" s="54">
        <v>2014</v>
      </c>
      <c r="K138" s="10">
        <v>1</v>
      </c>
      <c r="L138" s="17">
        <v>0</v>
      </c>
      <c r="M138" s="48" t="e">
        <f>#REF!</f>
        <v>#REF!</v>
      </c>
      <c r="N138" s="42" t="e">
        <f>#REF!</f>
        <v>#REF!</v>
      </c>
      <c r="O138" s="45">
        <v>0.5</v>
      </c>
      <c r="P138" s="44">
        <v>2521.125</v>
      </c>
      <c r="Q138" s="44">
        <v>3025.35</v>
      </c>
      <c r="R138" s="4" t="s">
        <v>156</v>
      </c>
    </row>
    <row r="139" spans="1:18" s="3" customFormat="1" ht="17.25" customHeight="1">
      <c r="A139" s="3">
        <v>3092</v>
      </c>
      <c r="B139" s="10">
        <v>136</v>
      </c>
      <c r="C139" s="7" t="e">
        <f>#REF!</f>
        <v>#REF!</v>
      </c>
      <c r="D139" s="55" t="s">
        <v>334</v>
      </c>
      <c r="E139" s="8" t="e">
        <f>#REF!</f>
        <v>#REF!</v>
      </c>
      <c r="F139" s="9" t="e">
        <f>#REF!</f>
        <v>#REF!</v>
      </c>
      <c r="G139" s="10" t="s">
        <v>13</v>
      </c>
      <c r="H139" s="17"/>
      <c r="I139" s="10"/>
      <c r="J139" s="54">
        <v>2014</v>
      </c>
      <c r="K139" s="10">
        <v>4</v>
      </c>
      <c r="L139" s="17">
        <v>0</v>
      </c>
      <c r="M139" s="48" t="e">
        <f>#REF!</f>
        <v>#REF!</v>
      </c>
      <c r="N139" s="42" t="e">
        <f>#REF!</f>
        <v>#REF!</v>
      </c>
      <c r="O139" s="45">
        <v>0.5</v>
      </c>
      <c r="P139" s="44">
        <v>11511.27</v>
      </c>
      <c r="Q139" s="44">
        <v>13813.523999999999</v>
      </c>
      <c r="R139" s="4" t="s">
        <v>229</v>
      </c>
    </row>
    <row r="140" spans="1:18" s="3" customFormat="1" ht="17.25" customHeight="1">
      <c r="A140" s="3">
        <v>3093</v>
      </c>
      <c r="B140" s="10">
        <v>137</v>
      </c>
      <c r="C140" s="7" t="e">
        <f>#REF!</f>
        <v>#REF!</v>
      </c>
      <c r="D140" s="55" t="s">
        <v>335</v>
      </c>
      <c r="E140" s="8" t="e">
        <f>#REF!</f>
        <v>#REF!</v>
      </c>
      <c r="F140" s="9" t="e">
        <f>#REF!</f>
        <v>#REF!</v>
      </c>
      <c r="G140" s="10" t="s">
        <v>13</v>
      </c>
      <c r="H140" s="17"/>
      <c r="I140" s="10"/>
      <c r="J140" s="54">
        <v>2014</v>
      </c>
      <c r="K140" s="10">
        <v>4</v>
      </c>
      <c r="L140" s="17">
        <v>0</v>
      </c>
      <c r="M140" s="48" t="e">
        <f>#REF!</f>
        <v>#REF!</v>
      </c>
      <c r="N140" s="42" t="e">
        <f>#REF!</f>
        <v>#REF!</v>
      </c>
      <c r="O140" s="45">
        <v>0.5</v>
      </c>
      <c r="P140" s="44">
        <v>9347.9579999999987</v>
      </c>
      <c r="Q140" s="44">
        <v>11217.549599999998</v>
      </c>
      <c r="R140" s="4" t="s">
        <v>157</v>
      </c>
    </row>
    <row r="141" spans="1:18" s="3" customFormat="1" ht="17.25" customHeight="1">
      <c r="A141" s="3">
        <v>3094</v>
      </c>
      <c r="B141" s="10">
        <v>138</v>
      </c>
      <c r="C141" s="7" t="e">
        <f>#REF!</f>
        <v>#REF!</v>
      </c>
      <c r="D141" s="55" t="s">
        <v>336</v>
      </c>
      <c r="E141" s="8" t="e">
        <f>#REF!</f>
        <v>#REF!</v>
      </c>
      <c r="F141" s="9" t="e">
        <f>#REF!</f>
        <v>#REF!</v>
      </c>
      <c r="G141" s="10" t="s">
        <v>13</v>
      </c>
      <c r="H141" s="17"/>
      <c r="I141" s="10"/>
      <c r="J141" s="54">
        <v>2014</v>
      </c>
      <c r="K141" s="10">
        <v>1</v>
      </c>
      <c r="L141" s="17">
        <v>0</v>
      </c>
      <c r="M141" s="48" t="e">
        <f>#REF!</f>
        <v>#REF!</v>
      </c>
      <c r="N141" s="42" t="e">
        <f>#REF!</f>
        <v>#REF!</v>
      </c>
      <c r="O141" s="45">
        <v>0.5</v>
      </c>
      <c r="P141" s="44">
        <v>2251.8314999999998</v>
      </c>
      <c r="Q141" s="44">
        <v>2702.1977999999995</v>
      </c>
      <c r="R141" s="4" t="s">
        <v>158</v>
      </c>
    </row>
    <row r="142" spans="1:18" s="3" customFormat="1" ht="17.25" customHeight="1">
      <c r="A142" s="3">
        <v>3095</v>
      </c>
      <c r="B142" s="10">
        <v>139</v>
      </c>
      <c r="C142" s="7" t="e">
        <f>#REF!</f>
        <v>#REF!</v>
      </c>
      <c r="D142" s="55" t="s">
        <v>337</v>
      </c>
      <c r="E142" s="8" t="e">
        <f>#REF!</f>
        <v>#REF!</v>
      </c>
      <c r="F142" s="9" t="e">
        <f>#REF!</f>
        <v>#REF!</v>
      </c>
      <c r="G142" s="10" t="s">
        <v>13</v>
      </c>
      <c r="H142" s="17"/>
      <c r="I142" s="10"/>
      <c r="J142" s="54">
        <v>2014</v>
      </c>
      <c r="K142" s="10">
        <v>4</v>
      </c>
      <c r="L142" s="17">
        <v>0</v>
      </c>
      <c r="M142" s="48" t="e">
        <f>#REF!</f>
        <v>#REF!</v>
      </c>
      <c r="N142" s="42" t="e">
        <f>#REF!</f>
        <v>#REF!</v>
      </c>
      <c r="O142" s="45">
        <v>0.5</v>
      </c>
      <c r="P142" s="44">
        <v>9250.848</v>
      </c>
      <c r="Q142" s="44">
        <v>11101.017599999999</v>
      </c>
      <c r="R142" s="4" t="s">
        <v>159</v>
      </c>
    </row>
    <row r="143" spans="1:18" s="3" customFormat="1" ht="17.25" customHeight="1">
      <c r="A143" s="3">
        <v>3096</v>
      </c>
      <c r="B143" s="10">
        <v>140</v>
      </c>
      <c r="C143" s="11" t="e">
        <f>#REF!</f>
        <v>#REF!</v>
      </c>
      <c r="D143" s="55" t="s">
        <v>338</v>
      </c>
      <c r="E143" s="12" t="e">
        <f>#REF!</f>
        <v>#REF!</v>
      </c>
      <c r="F143" s="9" t="e">
        <f>#REF!</f>
        <v>#REF!</v>
      </c>
      <c r="G143" s="13" t="s">
        <v>13</v>
      </c>
      <c r="H143" s="17"/>
      <c r="I143" s="13"/>
      <c r="J143" s="54">
        <v>2014</v>
      </c>
      <c r="K143" s="10">
        <v>3</v>
      </c>
      <c r="L143" s="17">
        <v>0</v>
      </c>
      <c r="M143" s="48" t="e">
        <f>#REF!</f>
        <v>#REF!</v>
      </c>
      <c r="N143" s="42" t="e">
        <f>#REF!</f>
        <v>#REF!</v>
      </c>
      <c r="O143" s="45">
        <v>0.5</v>
      </c>
      <c r="P143" s="44">
        <v>10094.584500000001</v>
      </c>
      <c r="Q143" s="44">
        <v>12113.501400000001</v>
      </c>
      <c r="R143" s="4" t="s">
        <v>160</v>
      </c>
    </row>
    <row r="144" spans="1:18" s="3" customFormat="1" ht="17.25" customHeight="1">
      <c r="A144" s="3">
        <v>3097</v>
      </c>
      <c r="B144" s="10">
        <v>141</v>
      </c>
      <c r="C144" s="7" t="e">
        <f>#REF!</f>
        <v>#REF!</v>
      </c>
      <c r="D144" s="55" t="s">
        <v>339</v>
      </c>
      <c r="E144" s="8" t="e">
        <f>#REF!</f>
        <v>#REF!</v>
      </c>
      <c r="F144" s="9" t="e">
        <f>#REF!</f>
        <v>#REF!</v>
      </c>
      <c r="G144" s="10" t="s">
        <v>13</v>
      </c>
      <c r="H144" s="17"/>
      <c r="I144" s="10"/>
      <c r="J144" s="54">
        <v>2014</v>
      </c>
      <c r="K144" s="10">
        <v>4</v>
      </c>
      <c r="L144" s="17">
        <v>0</v>
      </c>
      <c r="M144" s="48" t="e">
        <f>#REF!</f>
        <v>#REF!</v>
      </c>
      <c r="N144" s="42" t="e">
        <f>#REF!</f>
        <v>#REF!</v>
      </c>
      <c r="O144" s="45">
        <v>0.5</v>
      </c>
      <c r="P144" s="44">
        <v>11376.81</v>
      </c>
      <c r="Q144" s="44">
        <v>13652.171999999999</v>
      </c>
      <c r="R144" s="4" t="s">
        <v>161</v>
      </c>
    </row>
    <row r="145" spans="1:18" s="3" customFormat="1" ht="17.25" customHeight="1">
      <c r="A145" s="3">
        <v>3098</v>
      </c>
      <c r="B145" s="10">
        <v>142</v>
      </c>
      <c r="C145" s="7" t="e">
        <f>#REF!</f>
        <v>#REF!</v>
      </c>
      <c r="D145" s="55" t="s">
        <v>340</v>
      </c>
      <c r="E145" s="8" t="e">
        <f>#REF!</f>
        <v>#REF!</v>
      </c>
      <c r="F145" s="9" t="e">
        <f>#REF!</f>
        <v>#REF!</v>
      </c>
      <c r="G145" s="10" t="s">
        <v>13</v>
      </c>
      <c r="H145" s="17"/>
      <c r="I145" s="10"/>
      <c r="J145" s="54">
        <v>2014</v>
      </c>
      <c r="K145" s="10">
        <v>7</v>
      </c>
      <c r="L145" s="17">
        <v>0</v>
      </c>
      <c r="M145" s="48" t="e">
        <f>#REF!</f>
        <v>#REF!</v>
      </c>
      <c r="N145" s="42" t="e">
        <f>#REF!</f>
        <v>#REF!</v>
      </c>
      <c r="O145" s="45">
        <v>0.5</v>
      </c>
      <c r="P145" s="44">
        <v>12337.825499999999</v>
      </c>
      <c r="Q145" s="44">
        <v>14805.390599999999</v>
      </c>
      <c r="R145" s="4" t="s">
        <v>162</v>
      </c>
    </row>
    <row r="146" spans="1:18" s="3" customFormat="1" ht="17.25" customHeight="1">
      <c r="A146" s="3">
        <v>3099</v>
      </c>
      <c r="B146" s="10">
        <v>143</v>
      </c>
      <c r="C146" s="7" t="e">
        <f>#REF!</f>
        <v>#REF!</v>
      </c>
      <c r="D146" s="55" t="s">
        <v>341</v>
      </c>
      <c r="E146" s="8" t="e">
        <f>#REF!</f>
        <v>#REF!</v>
      </c>
      <c r="F146" s="9" t="e">
        <f>#REF!</f>
        <v>#REF!</v>
      </c>
      <c r="G146" s="10" t="s">
        <v>13</v>
      </c>
      <c r="H146" s="17"/>
      <c r="I146" s="10"/>
      <c r="J146" s="54">
        <v>2014</v>
      </c>
      <c r="K146" s="10">
        <v>2</v>
      </c>
      <c r="L146" s="17">
        <v>0</v>
      </c>
      <c r="M146" s="48" t="e">
        <f>#REF!</f>
        <v>#REF!</v>
      </c>
      <c r="N146" s="42" t="e">
        <f>#REF!</f>
        <v>#REF!</v>
      </c>
      <c r="O146" s="45">
        <v>0.5</v>
      </c>
      <c r="P146" s="44">
        <v>4634.3879999999999</v>
      </c>
      <c r="Q146" s="44">
        <v>5561.2655999999997</v>
      </c>
      <c r="R146" s="4" t="s">
        <v>163</v>
      </c>
    </row>
    <row r="147" spans="1:18" s="3" customFormat="1" ht="17.25" customHeight="1">
      <c r="A147" s="3">
        <v>3100</v>
      </c>
      <c r="B147" s="10">
        <v>144</v>
      </c>
      <c r="C147" s="7" t="e">
        <f>#REF!</f>
        <v>#REF!</v>
      </c>
      <c r="D147" s="55" t="s">
        <v>342</v>
      </c>
      <c r="E147" s="8" t="e">
        <f>#REF!</f>
        <v>#REF!</v>
      </c>
      <c r="F147" s="9" t="e">
        <f>#REF!</f>
        <v>#REF!</v>
      </c>
      <c r="G147" s="10" t="s">
        <v>13</v>
      </c>
      <c r="H147" s="17"/>
      <c r="I147" s="10"/>
      <c r="J147" s="54">
        <v>2014</v>
      </c>
      <c r="K147" s="10">
        <v>4</v>
      </c>
      <c r="L147" s="17">
        <v>0</v>
      </c>
      <c r="M147" s="48" t="e">
        <f>#REF!</f>
        <v>#REF!</v>
      </c>
      <c r="N147" s="42" t="e">
        <f>#REF!</f>
        <v>#REF!</v>
      </c>
      <c r="O147" s="45">
        <v>0.5</v>
      </c>
      <c r="P147" s="44">
        <v>13446</v>
      </c>
      <c r="Q147" s="44">
        <v>16135.199999999999</v>
      </c>
      <c r="R147" s="4" t="s">
        <v>164</v>
      </c>
    </row>
    <row r="148" spans="1:18" s="3" customFormat="1" ht="17.25" customHeight="1">
      <c r="A148" s="3">
        <v>3101</v>
      </c>
      <c r="B148" s="10">
        <v>145</v>
      </c>
      <c r="C148" s="7" t="e">
        <f>#REF!</f>
        <v>#REF!</v>
      </c>
      <c r="D148" s="55" t="s">
        <v>343</v>
      </c>
      <c r="E148" s="8" t="e">
        <f>#REF!</f>
        <v>#REF!</v>
      </c>
      <c r="F148" s="9" t="e">
        <f>#REF!</f>
        <v>#REF!</v>
      </c>
      <c r="G148" s="10" t="s">
        <v>13</v>
      </c>
      <c r="H148" s="17"/>
      <c r="I148" s="10"/>
      <c r="J148" s="54">
        <v>2014</v>
      </c>
      <c r="K148" s="10">
        <v>4</v>
      </c>
      <c r="L148" s="17">
        <v>0</v>
      </c>
      <c r="M148" s="48" t="e">
        <f>#REF!</f>
        <v>#REF!</v>
      </c>
      <c r="N148" s="42" t="e">
        <f>#REF!</f>
        <v>#REF!</v>
      </c>
      <c r="O148" s="45">
        <v>0.5</v>
      </c>
      <c r="P148" s="44">
        <v>12911.147999999999</v>
      </c>
      <c r="Q148" s="44">
        <v>15493.377599999998</v>
      </c>
      <c r="R148" s="4" t="s">
        <v>165</v>
      </c>
    </row>
    <row r="149" spans="1:18" s="3" customFormat="1" ht="17.25" customHeight="1">
      <c r="A149" s="3">
        <v>3102</v>
      </c>
      <c r="B149" s="10">
        <v>146</v>
      </c>
      <c r="C149" s="7" t="e">
        <f>#REF!</f>
        <v>#REF!</v>
      </c>
      <c r="D149" s="55" t="s">
        <v>344</v>
      </c>
      <c r="E149" s="12" t="e">
        <f>#REF!</f>
        <v>#REF!</v>
      </c>
      <c r="F149" s="9" t="e">
        <f>#REF!</f>
        <v>#REF!</v>
      </c>
      <c r="G149" s="10" t="s">
        <v>13</v>
      </c>
      <c r="H149" s="17"/>
      <c r="I149" s="10"/>
      <c r="J149" s="54">
        <v>2014</v>
      </c>
      <c r="K149" s="10">
        <v>4</v>
      </c>
      <c r="L149" s="17">
        <v>0</v>
      </c>
      <c r="M149" s="48" t="e">
        <f>#REF!</f>
        <v>#REF!</v>
      </c>
      <c r="N149" s="42" t="e">
        <f>#REF!</f>
        <v>#REF!</v>
      </c>
      <c r="O149" s="45">
        <v>0.5</v>
      </c>
      <c r="P149" s="44">
        <v>7344.5039999999999</v>
      </c>
      <c r="Q149" s="44">
        <v>8813.4048000000003</v>
      </c>
      <c r="R149" s="4" t="s">
        <v>166</v>
      </c>
    </row>
    <row r="150" spans="1:18" s="3" customFormat="1" ht="17.25" customHeight="1">
      <c r="A150" s="3">
        <v>3103</v>
      </c>
      <c r="B150" s="10">
        <v>147</v>
      </c>
      <c r="C150" s="7" t="e">
        <f>#REF!</f>
        <v>#REF!</v>
      </c>
      <c r="D150" s="55" t="s">
        <v>345</v>
      </c>
      <c r="E150" s="8" t="e">
        <f>#REF!</f>
        <v>#REF!</v>
      </c>
      <c r="F150" s="9" t="e">
        <f>#REF!</f>
        <v>#REF!</v>
      </c>
      <c r="G150" s="10" t="s">
        <v>13</v>
      </c>
      <c r="H150" s="17"/>
      <c r="I150" s="10"/>
      <c r="J150" s="54">
        <v>2014</v>
      </c>
      <c r="K150" s="10">
        <v>4</v>
      </c>
      <c r="L150" s="17">
        <v>0</v>
      </c>
      <c r="M150" s="48" t="e">
        <f>#REF!</f>
        <v>#REF!</v>
      </c>
      <c r="N150" s="42" t="e">
        <f>#REF!</f>
        <v>#REF!</v>
      </c>
      <c r="O150" s="45">
        <v>0.5</v>
      </c>
      <c r="P150" s="44">
        <v>11212.47</v>
      </c>
      <c r="Q150" s="44">
        <v>13454.963999999998</v>
      </c>
      <c r="R150" s="4" t="s">
        <v>167</v>
      </c>
    </row>
    <row r="151" spans="1:18" s="3" customFormat="1" ht="17.25" customHeight="1">
      <c r="A151" s="3">
        <v>3104</v>
      </c>
      <c r="B151" s="10">
        <v>148</v>
      </c>
      <c r="C151" s="7" t="e">
        <f>#REF!</f>
        <v>#REF!</v>
      </c>
      <c r="D151" s="55" t="s">
        <v>346</v>
      </c>
      <c r="E151" s="8" t="e">
        <f>#REF!</f>
        <v>#REF!</v>
      </c>
      <c r="F151" s="9" t="e">
        <f>#REF!</f>
        <v>#REF!</v>
      </c>
      <c r="G151" s="10" t="s">
        <v>13</v>
      </c>
      <c r="H151" s="17"/>
      <c r="I151" s="10"/>
      <c r="J151" s="54">
        <v>2014</v>
      </c>
      <c r="K151" s="10">
        <v>8</v>
      </c>
      <c r="L151" s="17">
        <v>0</v>
      </c>
      <c r="M151" s="48" t="e">
        <f>#REF!</f>
        <v>#REF!</v>
      </c>
      <c r="N151" s="42" t="e">
        <f>#REF!</f>
        <v>#REF!</v>
      </c>
      <c r="O151" s="45">
        <v>0.5</v>
      </c>
      <c r="P151" s="44">
        <v>20171.988000000001</v>
      </c>
      <c r="Q151" s="44">
        <v>24206.385600000001</v>
      </c>
      <c r="R151" s="4" t="s">
        <v>168</v>
      </c>
    </row>
    <row r="152" spans="1:18" s="3" customFormat="1" ht="17.25" customHeight="1">
      <c r="A152" s="3">
        <v>3105</v>
      </c>
      <c r="B152" s="10">
        <v>149</v>
      </c>
      <c r="C152" s="7" t="e">
        <f>#REF!</f>
        <v>#REF!</v>
      </c>
      <c r="D152" s="55" t="s">
        <v>347</v>
      </c>
      <c r="E152" s="8" t="e">
        <f>#REF!</f>
        <v>#REF!</v>
      </c>
      <c r="F152" s="9" t="e">
        <f>#REF!</f>
        <v>#REF!</v>
      </c>
      <c r="G152" s="10" t="s">
        <v>13</v>
      </c>
      <c r="H152" s="17"/>
      <c r="I152" s="10"/>
      <c r="J152" s="54">
        <v>2014</v>
      </c>
      <c r="K152" s="10">
        <v>4</v>
      </c>
      <c r="L152" s="17">
        <v>0</v>
      </c>
      <c r="M152" s="48" t="e">
        <f>#REF!</f>
        <v>#REF!</v>
      </c>
      <c r="N152" s="42" t="e">
        <f>#REF!</f>
        <v>#REF!</v>
      </c>
      <c r="O152" s="45">
        <v>0.5</v>
      </c>
      <c r="P152" s="44">
        <v>8411.2199999999993</v>
      </c>
      <c r="Q152" s="44">
        <v>10093.463999999998</v>
      </c>
      <c r="R152" s="4" t="s">
        <v>169</v>
      </c>
    </row>
    <row r="153" spans="1:18" s="3" customFormat="1" ht="17.25" customHeight="1">
      <c r="A153" s="3">
        <v>3106</v>
      </c>
      <c r="B153" s="10">
        <v>150</v>
      </c>
      <c r="C153" s="7" t="e">
        <f>#REF!</f>
        <v>#REF!</v>
      </c>
      <c r="D153" s="55" t="s">
        <v>348</v>
      </c>
      <c r="E153" s="8" t="e">
        <f>#REF!</f>
        <v>#REF!</v>
      </c>
      <c r="F153" s="9" t="e">
        <f>#REF!</f>
        <v>#REF!</v>
      </c>
      <c r="G153" s="10" t="s">
        <v>13</v>
      </c>
      <c r="H153" s="17"/>
      <c r="I153" s="10"/>
      <c r="J153" s="54">
        <v>2014</v>
      </c>
      <c r="K153" s="10">
        <v>5</v>
      </c>
      <c r="L153" s="17">
        <v>0</v>
      </c>
      <c r="M153" s="48" t="e">
        <f>#REF!</f>
        <v>#REF!</v>
      </c>
      <c r="N153" s="42" t="e">
        <f>#REF!</f>
        <v>#REF!</v>
      </c>
      <c r="O153" s="45">
        <v>0.5</v>
      </c>
      <c r="P153" s="44">
        <v>11186.324999999999</v>
      </c>
      <c r="Q153" s="44">
        <v>13423.589999999998</v>
      </c>
      <c r="R153" s="4" t="s">
        <v>170</v>
      </c>
    </row>
    <row r="154" spans="1:18" s="3" customFormat="1" ht="17.25" customHeight="1">
      <c r="A154" s="3">
        <v>3107</v>
      </c>
      <c r="B154" s="10">
        <v>151</v>
      </c>
      <c r="C154" s="7" t="e">
        <f>#REF!</f>
        <v>#REF!</v>
      </c>
      <c r="D154" s="55" t="s">
        <v>349</v>
      </c>
      <c r="E154" s="8" t="e">
        <f>#REF!</f>
        <v>#REF!</v>
      </c>
      <c r="F154" s="9" t="e">
        <f>#REF!</f>
        <v>#REF!</v>
      </c>
      <c r="G154" s="10" t="s">
        <v>13</v>
      </c>
      <c r="H154" s="17"/>
      <c r="I154" s="10"/>
      <c r="J154" s="54">
        <v>2014</v>
      </c>
      <c r="K154" s="10">
        <v>3</v>
      </c>
      <c r="L154" s="17">
        <v>0</v>
      </c>
      <c r="M154" s="48" t="e">
        <f>#REF!</f>
        <v>#REF!</v>
      </c>
      <c r="N154" s="42" t="e">
        <f>#REF!</f>
        <v>#REF!</v>
      </c>
      <c r="O154" s="45">
        <v>0.5</v>
      </c>
      <c r="P154" s="44">
        <v>10170.7785</v>
      </c>
      <c r="Q154" s="44">
        <v>12204.9342</v>
      </c>
      <c r="R154" s="4" t="s">
        <v>171</v>
      </c>
    </row>
    <row r="155" spans="1:18" s="3" customFormat="1" ht="17.25" customHeight="1">
      <c r="A155" s="3">
        <v>3108</v>
      </c>
      <c r="B155" s="10">
        <v>152</v>
      </c>
      <c r="C155" s="11" t="e">
        <f>#REF!</f>
        <v>#REF!</v>
      </c>
      <c r="D155" s="55" t="s">
        <v>350</v>
      </c>
      <c r="E155" s="12" t="e">
        <f>#REF!</f>
        <v>#REF!</v>
      </c>
      <c r="F155" s="9" t="e">
        <f>#REF!</f>
        <v>#REF!</v>
      </c>
      <c r="G155" s="13" t="s">
        <v>13</v>
      </c>
      <c r="H155" s="17"/>
      <c r="I155" s="13"/>
      <c r="J155" s="54">
        <v>2014</v>
      </c>
      <c r="K155" s="10">
        <v>4</v>
      </c>
      <c r="L155" s="17">
        <v>0</v>
      </c>
      <c r="M155" s="48" t="e">
        <f>#REF!</f>
        <v>#REF!</v>
      </c>
      <c r="N155" s="42" t="e">
        <f>#REF!</f>
        <v>#REF!</v>
      </c>
      <c r="O155" s="45">
        <v>0.5</v>
      </c>
      <c r="P155" s="44">
        <v>10428.119999999999</v>
      </c>
      <c r="Q155" s="44">
        <v>12513.743999999999</v>
      </c>
      <c r="R155" s="4" t="s">
        <v>172</v>
      </c>
    </row>
    <row r="156" spans="1:18" s="3" customFormat="1" ht="17.25" customHeight="1">
      <c r="A156" s="3">
        <v>3109</v>
      </c>
      <c r="B156" s="10">
        <v>153</v>
      </c>
      <c r="C156" s="11" t="e">
        <f>#REF!</f>
        <v>#REF!</v>
      </c>
      <c r="D156" s="55" t="s">
        <v>351</v>
      </c>
      <c r="E156" s="12" t="e">
        <f>#REF!</f>
        <v>#REF!</v>
      </c>
      <c r="F156" s="9" t="e">
        <f>#REF!</f>
        <v>#REF!</v>
      </c>
      <c r="G156" s="13" t="s">
        <v>13</v>
      </c>
      <c r="H156" s="17"/>
      <c r="I156" s="13"/>
      <c r="J156" s="54">
        <v>2014</v>
      </c>
      <c r="K156" s="10">
        <v>4</v>
      </c>
      <c r="L156" s="17">
        <v>0</v>
      </c>
      <c r="M156" s="48" t="e">
        <f>#REF!</f>
        <v>#REF!</v>
      </c>
      <c r="N156" s="42" t="e">
        <f>#REF!</f>
        <v>#REF!</v>
      </c>
      <c r="O156" s="45">
        <v>0.5</v>
      </c>
      <c r="P156" s="44">
        <v>7655.2560000000003</v>
      </c>
      <c r="Q156" s="44">
        <v>9186.3071999999993</v>
      </c>
      <c r="R156" s="4" t="s">
        <v>230</v>
      </c>
    </row>
    <row r="157" spans="1:18" s="3" customFormat="1" ht="17.25" customHeight="1">
      <c r="A157" s="3">
        <v>3110</v>
      </c>
      <c r="B157" s="10">
        <v>154</v>
      </c>
      <c r="C157" s="7" t="e">
        <f>#REF!</f>
        <v>#REF!</v>
      </c>
      <c r="D157" s="55" t="s">
        <v>352</v>
      </c>
      <c r="E157" s="8" t="e">
        <f>#REF!</f>
        <v>#REF!</v>
      </c>
      <c r="F157" s="9" t="e">
        <f>#REF!</f>
        <v>#REF!</v>
      </c>
      <c r="G157" s="10" t="s">
        <v>13</v>
      </c>
      <c r="H157" s="17"/>
      <c r="I157" s="10"/>
      <c r="J157" s="54">
        <v>2014</v>
      </c>
      <c r="K157" s="10">
        <v>6</v>
      </c>
      <c r="L157" s="17">
        <v>0</v>
      </c>
      <c r="M157" s="48" t="e">
        <f>#REF!</f>
        <v>#REF!</v>
      </c>
      <c r="N157" s="42" t="e">
        <f>#REF!</f>
        <v>#REF!</v>
      </c>
      <c r="O157" s="45">
        <v>0.5</v>
      </c>
      <c r="P157" s="44">
        <v>28864.080000000002</v>
      </c>
      <c r="Q157" s="44">
        <v>34636.896000000001</v>
      </c>
      <c r="R157" s="4" t="s">
        <v>231</v>
      </c>
    </row>
    <row r="158" spans="1:18" s="3" customFormat="1" ht="17.25" customHeight="1">
      <c r="A158" s="3">
        <v>3111</v>
      </c>
      <c r="B158" s="10">
        <v>155</v>
      </c>
      <c r="C158" s="7" t="e">
        <f>#REF!</f>
        <v>#REF!</v>
      </c>
      <c r="D158" s="55" t="s">
        <v>353</v>
      </c>
      <c r="E158" s="8" t="e">
        <f>#REF!</f>
        <v>#REF!</v>
      </c>
      <c r="F158" s="9" t="e">
        <f>#REF!</f>
        <v>#REF!</v>
      </c>
      <c r="G158" s="10" t="s">
        <v>13</v>
      </c>
      <c r="H158" s="17"/>
      <c r="I158" s="10"/>
      <c r="J158" s="54">
        <v>2014</v>
      </c>
      <c r="K158" s="10">
        <v>4</v>
      </c>
      <c r="L158" s="17">
        <v>0</v>
      </c>
      <c r="M158" s="48" t="e">
        <f>#REF!</f>
        <v>#REF!</v>
      </c>
      <c r="N158" s="42" t="e">
        <f>#REF!</f>
        <v>#REF!</v>
      </c>
      <c r="O158" s="45">
        <v>0.5</v>
      </c>
      <c r="P158" s="44">
        <v>7731.45</v>
      </c>
      <c r="Q158" s="44">
        <v>9277.74</v>
      </c>
      <c r="R158" s="4" t="s">
        <v>173</v>
      </c>
    </row>
    <row r="159" spans="1:18" s="3" customFormat="1" ht="17.25" customHeight="1">
      <c r="A159" s="3">
        <v>3112</v>
      </c>
      <c r="B159" s="10">
        <v>156</v>
      </c>
      <c r="C159" s="11" t="e">
        <f>#REF!</f>
        <v>#REF!</v>
      </c>
      <c r="D159" s="55" t="s">
        <v>354</v>
      </c>
      <c r="E159" s="12" t="e">
        <f>#REF!</f>
        <v>#REF!</v>
      </c>
      <c r="F159" s="9" t="e">
        <f>#REF!</f>
        <v>#REF!</v>
      </c>
      <c r="G159" s="13" t="s">
        <v>13</v>
      </c>
      <c r="H159" s="17"/>
      <c r="I159" s="13"/>
      <c r="J159" s="54">
        <v>2014</v>
      </c>
      <c r="K159" s="10">
        <v>6</v>
      </c>
      <c r="L159" s="17">
        <v>0</v>
      </c>
      <c r="M159" s="48" t="e">
        <f>#REF!</f>
        <v>#REF!</v>
      </c>
      <c r="N159" s="43" t="e">
        <f>#REF!</f>
        <v>#REF!</v>
      </c>
      <c r="O159" s="45">
        <v>0.5</v>
      </c>
      <c r="P159" s="44">
        <v>15819.218999999997</v>
      </c>
      <c r="Q159" s="44">
        <v>18983.062799999996</v>
      </c>
      <c r="R159" s="4" t="s">
        <v>174</v>
      </c>
    </row>
    <row r="160" spans="1:18" s="3" customFormat="1" ht="17.25" customHeight="1">
      <c r="A160" s="3">
        <v>3113</v>
      </c>
      <c r="B160" s="10">
        <v>157</v>
      </c>
      <c r="C160" s="7" t="e">
        <f>#REF!</f>
        <v>#REF!</v>
      </c>
      <c r="D160" s="55" t="s">
        <v>355</v>
      </c>
      <c r="E160" s="8" t="e">
        <f>#REF!</f>
        <v>#REF!</v>
      </c>
      <c r="F160" s="9" t="e">
        <f>#REF!</f>
        <v>#REF!</v>
      </c>
      <c r="G160" s="10" t="s">
        <v>13</v>
      </c>
      <c r="H160" s="17"/>
      <c r="I160" s="10"/>
      <c r="J160" s="54">
        <v>2014</v>
      </c>
      <c r="K160" s="10">
        <v>2</v>
      </c>
      <c r="L160" s="17">
        <v>0</v>
      </c>
      <c r="M160" s="48" t="e">
        <f>#REF!</f>
        <v>#REF!</v>
      </c>
      <c r="N160" s="42" t="e">
        <f>#REF!</f>
        <v>#REF!</v>
      </c>
      <c r="O160" s="45">
        <v>0.5</v>
      </c>
      <c r="P160" s="44">
        <v>6326.3429999999998</v>
      </c>
      <c r="Q160" s="44">
        <v>7591.6115999999993</v>
      </c>
      <c r="R160" s="4" t="s">
        <v>175</v>
      </c>
    </row>
    <row r="161" spans="1:18" s="3" customFormat="1" ht="17.25" customHeight="1">
      <c r="A161" s="3">
        <v>3114</v>
      </c>
      <c r="B161" s="10">
        <v>158</v>
      </c>
      <c r="C161" s="7" t="e">
        <f>#REF!</f>
        <v>#REF!</v>
      </c>
      <c r="D161" s="55" t="s">
        <v>356</v>
      </c>
      <c r="E161" s="8" t="e">
        <f>#REF!</f>
        <v>#REF!</v>
      </c>
      <c r="F161" s="9" t="e">
        <f>#REF!</f>
        <v>#REF!</v>
      </c>
      <c r="G161" s="10" t="s">
        <v>13</v>
      </c>
      <c r="H161" s="17"/>
      <c r="I161" s="10"/>
      <c r="J161" s="54">
        <v>2014</v>
      </c>
      <c r="K161" s="10">
        <v>4</v>
      </c>
      <c r="L161" s="17">
        <v>0</v>
      </c>
      <c r="M161" s="48" t="e">
        <f>#REF!</f>
        <v>#REF!</v>
      </c>
      <c r="N161" s="42" t="e">
        <f>#REF!</f>
        <v>#REF!</v>
      </c>
      <c r="O161" s="45">
        <v>0.5</v>
      </c>
      <c r="P161" s="44">
        <v>8142.3</v>
      </c>
      <c r="Q161" s="44">
        <v>9770.76</v>
      </c>
      <c r="R161" s="4" t="s">
        <v>176</v>
      </c>
    </row>
    <row r="162" spans="1:18" s="3" customFormat="1" ht="17.25" customHeight="1">
      <c r="A162" s="3">
        <v>3115</v>
      </c>
      <c r="B162" s="10">
        <v>159</v>
      </c>
      <c r="C162" s="7" t="e">
        <f>#REF!</f>
        <v>#REF!</v>
      </c>
      <c r="D162" s="55" t="s">
        <v>357</v>
      </c>
      <c r="E162" s="8" t="e">
        <f>#REF!</f>
        <v>#REF!</v>
      </c>
      <c r="F162" s="9" t="e">
        <f>#REF!</f>
        <v>#REF!</v>
      </c>
      <c r="G162" s="10" t="s">
        <v>13</v>
      </c>
      <c r="H162" s="17"/>
      <c r="I162" s="10"/>
      <c r="J162" s="54">
        <v>2014</v>
      </c>
      <c r="K162" s="10">
        <v>1</v>
      </c>
      <c r="L162" s="17">
        <v>0</v>
      </c>
      <c r="M162" s="48" t="e">
        <f>#REF!</f>
        <v>#REF!</v>
      </c>
      <c r="N162" s="42" t="e">
        <f>#REF!</f>
        <v>#REF!</v>
      </c>
      <c r="O162" s="45">
        <v>0.5</v>
      </c>
      <c r="P162" s="44">
        <v>3538.5390000000002</v>
      </c>
      <c r="Q162" s="44">
        <v>4246.2467999999999</v>
      </c>
      <c r="R162" s="4" t="s">
        <v>177</v>
      </c>
    </row>
    <row r="163" spans="1:18" s="3" customFormat="1" ht="17.25" customHeight="1">
      <c r="A163" s="3">
        <v>3116</v>
      </c>
      <c r="B163" s="10">
        <v>160</v>
      </c>
      <c r="C163" s="7" t="e">
        <f>#REF!</f>
        <v>#REF!</v>
      </c>
      <c r="D163" s="55" t="s">
        <v>358</v>
      </c>
      <c r="E163" s="8" t="e">
        <f>#REF!</f>
        <v>#REF!</v>
      </c>
      <c r="F163" s="9" t="e">
        <f>#REF!</f>
        <v>#REF!</v>
      </c>
      <c r="G163" s="10" t="s">
        <v>13</v>
      </c>
      <c r="H163" s="17"/>
      <c r="I163" s="10"/>
      <c r="J163" s="54">
        <v>2014</v>
      </c>
      <c r="K163" s="10">
        <v>4</v>
      </c>
      <c r="L163" s="17">
        <v>0</v>
      </c>
      <c r="M163" s="48" t="e">
        <f>#REF!</f>
        <v>#REF!</v>
      </c>
      <c r="N163" s="42" t="e">
        <f>#REF!</f>
        <v>#REF!</v>
      </c>
      <c r="O163" s="45">
        <v>0.5</v>
      </c>
      <c r="P163" s="44">
        <v>6905.268</v>
      </c>
      <c r="Q163" s="44">
        <v>8286.3215999999993</v>
      </c>
      <c r="R163" s="4" t="s">
        <v>178</v>
      </c>
    </row>
    <row r="164" spans="1:18" s="3" customFormat="1" ht="17.25" customHeight="1">
      <c r="A164" s="3">
        <v>3117</v>
      </c>
      <c r="B164" s="10">
        <v>161</v>
      </c>
      <c r="C164" s="7" t="e">
        <f>#REF!</f>
        <v>#REF!</v>
      </c>
      <c r="D164" s="55" t="s">
        <v>359</v>
      </c>
      <c r="E164" s="12" t="e">
        <f>#REF!</f>
        <v>#REF!</v>
      </c>
      <c r="F164" s="9" t="e">
        <f>#REF!</f>
        <v>#REF!</v>
      </c>
      <c r="G164" s="10" t="s">
        <v>13</v>
      </c>
      <c r="H164" s="17"/>
      <c r="I164" s="10"/>
      <c r="J164" s="54">
        <v>2014</v>
      </c>
      <c r="K164" s="10">
        <v>4</v>
      </c>
      <c r="L164" s="17">
        <v>0</v>
      </c>
      <c r="M164" s="48" t="e">
        <f>#REF!</f>
        <v>#REF!</v>
      </c>
      <c r="N164" s="42" t="e">
        <f>#REF!</f>
        <v>#REF!</v>
      </c>
      <c r="O164" s="45">
        <v>0.5</v>
      </c>
      <c r="P164" s="44">
        <v>5229</v>
      </c>
      <c r="Q164" s="44">
        <v>6274.8</v>
      </c>
      <c r="R164" s="4" t="s">
        <v>179</v>
      </c>
    </row>
    <row r="165" spans="1:18" s="3" customFormat="1" ht="17.25" customHeight="1">
      <c r="A165" s="3">
        <v>3118</v>
      </c>
      <c r="B165" s="10">
        <v>162</v>
      </c>
      <c r="C165" s="7" t="e">
        <f>#REF!</f>
        <v>#REF!</v>
      </c>
      <c r="D165" s="55" t="s">
        <v>360</v>
      </c>
      <c r="E165" s="8" t="e">
        <f>#REF!</f>
        <v>#REF!</v>
      </c>
      <c r="F165" s="9" t="e">
        <f>#REF!</f>
        <v>#REF!</v>
      </c>
      <c r="G165" s="10" t="s">
        <v>13</v>
      </c>
      <c r="H165" s="17"/>
      <c r="I165" s="10"/>
      <c r="J165" s="54">
        <v>2014</v>
      </c>
      <c r="K165" s="10">
        <v>2</v>
      </c>
      <c r="L165" s="17">
        <v>0</v>
      </c>
      <c r="M165" s="48" t="e">
        <f>#REF!</f>
        <v>#REF!</v>
      </c>
      <c r="N165" s="42" t="e">
        <f>#REF!</f>
        <v>#REF!</v>
      </c>
      <c r="O165" s="45">
        <v>0.5</v>
      </c>
      <c r="P165" s="44">
        <v>5901.3</v>
      </c>
      <c r="Q165" s="44">
        <v>7081.56</v>
      </c>
      <c r="R165" s="4" t="s">
        <v>180</v>
      </c>
    </row>
    <row r="166" spans="1:18" s="3" customFormat="1" ht="17.25" customHeight="1">
      <c r="A166" s="3">
        <v>3119</v>
      </c>
      <c r="B166" s="10">
        <v>163</v>
      </c>
      <c r="C166" s="7" t="e">
        <f>#REF!</f>
        <v>#REF!</v>
      </c>
      <c r="D166" s="55" t="s">
        <v>361</v>
      </c>
      <c r="E166" s="8" t="e">
        <f>#REF!</f>
        <v>#REF!</v>
      </c>
      <c r="F166" s="9" t="e">
        <f>#REF!</f>
        <v>#REF!</v>
      </c>
      <c r="G166" s="10" t="s">
        <v>13</v>
      </c>
      <c r="H166" s="17"/>
      <c r="I166" s="10"/>
      <c r="J166" s="54">
        <v>2014</v>
      </c>
      <c r="K166" s="10">
        <v>8</v>
      </c>
      <c r="L166" s="17">
        <v>0</v>
      </c>
      <c r="M166" s="48" t="e">
        <f>#REF!</f>
        <v>#REF!</v>
      </c>
      <c r="N166" s="43" t="e">
        <f>#REF!</f>
        <v>#REF!</v>
      </c>
      <c r="O166" s="45">
        <v>0.5</v>
      </c>
      <c r="P166" s="44">
        <v>11563.56</v>
      </c>
      <c r="Q166" s="44">
        <v>13876.271999999999</v>
      </c>
      <c r="R166" s="4" t="s">
        <v>181</v>
      </c>
    </row>
    <row r="167" spans="1:18" s="3" customFormat="1" ht="17.25" customHeight="1">
      <c r="A167" s="3">
        <v>3120</v>
      </c>
      <c r="B167" s="10">
        <v>164</v>
      </c>
      <c r="C167" s="7" t="e">
        <f>#REF!</f>
        <v>#REF!</v>
      </c>
      <c r="D167" s="55" t="s">
        <v>362</v>
      </c>
      <c r="E167" s="8" t="e">
        <f>#REF!</f>
        <v>#REF!</v>
      </c>
      <c r="F167" s="9" t="e">
        <f>#REF!</f>
        <v>#REF!</v>
      </c>
      <c r="G167" s="10" t="s">
        <v>13</v>
      </c>
      <c r="H167" s="17"/>
      <c r="I167" s="10"/>
      <c r="J167" s="54">
        <v>2014</v>
      </c>
      <c r="K167" s="10">
        <v>2</v>
      </c>
      <c r="L167" s="17">
        <v>0</v>
      </c>
      <c r="M167" s="48" t="e">
        <f>#REF!</f>
        <v>#REF!</v>
      </c>
      <c r="N167" s="42" t="e">
        <f>#REF!</f>
        <v>#REF!</v>
      </c>
      <c r="O167" s="45">
        <v>0.5</v>
      </c>
      <c r="P167" s="44">
        <v>6715.53</v>
      </c>
      <c r="Q167" s="44">
        <v>8058.6359999999995</v>
      </c>
      <c r="R167" s="4" t="s">
        <v>182</v>
      </c>
    </row>
    <row r="168" spans="1:18" s="3" customFormat="1" ht="17.25" customHeight="1">
      <c r="A168" s="3">
        <v>3121</v>
      </c>
      <c r="B168" s="10">
        <v>165</v>
      </c>
      <c r="C168" s="7" t="e">
        <f>#REF!</f>
        <v>#REF!</v>
      </c>
      <c r="D168" s="55" t="s">
        <v>363</v>
      </c>
      <c r="E168" s="8" t="e">
        <f>#REF!</f>
        <v>#REF!</v>
      </c>
      <c r="F168" s="9" t="e">
        <f>#REF!</f>
        <v>#REF!</v>
      </c>
      <c r="G168" s="10" t="s">
        <v>13</v>
      </c>
      <c r="H168" s="17"/>
      <c r="I168" s="10"/>
      <c r="J168" s="54">
        <v>2014</v>
      </c>
      <c r="K168" s="10">
        <v>3</v>
      </c>
      <c r="L168" s="17">
        <v>0</v>
      </c>
      <c r="M168" s="48" t="e">
        <f>#REF!</f>
        <v>#REF!</v>
      </c>
      <c r="N168" s="43" t="e">
        <f>#REF!</f>
        <v>#REF!</v>
      </c>
      <c r="O168" s="45">
        <v>0.5</v>
      </c>
      <c r="P168" s="44">
        <v>12885.75</v>
      </c>
      <c r="Q168" s="44">
        <v>15462.9</v>
      </c>
    </row>
    <row r="169" spans="1:18" s="3" customFormat="1" ht="17.25" customHeight="1">
      <c r="A169" s="3">
        <v>3122</v>
      </c>
      <c r="B169" s="10">
        <v>166</v>
      </c>
      <c r="C169" s="7" t="e">
        <f>#REF!</f>
        <v>#REF!</v>
      </c>
      <c r="D169" s="55" t="s">
        <v>364</v>
      </c>
      <c r="E169" s="8" t="e">
        <f>#REF!</f>
        <v>#REF!</v>
      </c>
      <c r="F169" s="9" t="e">
        <f>#REF!</f>
        <v>#REF!</v>
      </c>
      <c r="G169" s="10" t="s">
        <v>13</v>
      </c>
      <c r="H169" s="17"/>
      <c r="I169" s="10"/>
      <c r="J169" s="54">
        <v>2014</v>
      </c>
      <c r="K169" s="10">
        <v>4</v>
      </c>
      <c r="L169" s="17">
        <v>0</v>
      </c>
      <c r="M169" s="48" t="e">
        <f>#REF!</f>
        <v>#REF!</v>
      </c>
      <c r="N169" s="42" t="e">
        <f>#REF!</f>
        <v>#REF!</v>
      </c>
      <c r="O169" s="45">
        <v>0.5</v>
      </c>
      <c r="P169" s="44">
        <v>8439.6059999999998</v>
      </c>
      <c r="Q169" s="44">
        <v>10127.527199999999</v>
      </c>
    </row>
    <row r="170" spans="1:18" s="3" customFormat="1" ht="17.25" customHeight="1">
      <c r="A170" s="3">
        <v>3123</v>
      </c>
      <c r="B170" s="10">
        <v>167</v>
      </c>
      <c r="C170" s="7" t="e">
        <f>#REF!</f>
        <v>#REF!</v>
      </c>
      <c r="D170" s="55" t="s">
        <v>365</v>
      </c>
      <c r="E170" s="8" t="e">
        <f>#REF!</f>
        <v>#REF!</v>
      </c>
      <c r="F170" s="9" t="e">
        <f>#REF!</f>
        <v>#REF!</v>
      </c>
      <c r="G170" s="10" t="s">
        <v>13</v>
      </c>
      <c r="H170" s="17"/>
      <c r="I170" s="10"/>
      <c r="J170" s="54">
        <v>2014</v>
      </c>
      <c r="K170" s="10">
        <v>1</v>
      </c>
      <c r="L170" s="17">
        <v>0</v>
      </c>
      <c r="M170" s="48" t="e">
        <f>#REF!</f>
        <v>#REF!</v>
      </c>
      <c r="N170" s="42" t="e">
        <f>#REF!</f>
        <v>#REF!</v>
      </c>
      <c r="O170" s="45">
        <v>0.5</v>
      </c>
      <c r="P170" s="44">
        <v>3057.471</v>
      </c>
      <c r="Q170" s="44">
        <v>3668.9652000000001</v>
      </c>
      <c r="R170" s="4" t="s">
        <v>183</v>
      </c>
    </row>
    <row r="171" spans="1:18" s="3" customFormat="1" ht="17.25" customHeight="1">
      <c r="A171" s="3">
        <v>3124</v>
      </c>
      <c r="B171" s="10">
        <v>168</v>
      </c>
      <c r="C171" s="11" t="e">
        <f>#REF!</f>
        <v>#REF!</v>
      </c>
      <c r="D171" s="55" t="s">
        <v>366</v>
      </c>
      <c r="E171" s="12" t="e">
        <f>#REF!</f>
        <v>#REF!</v>
      </c>
      <c r="F171" s="9" t="e">
        <f>#REF!</f>
        <v>#REF!</v>
      </c>
      <c r="G171" s="13" t="s">
        <v>13</v>
      </c>
      <c r="H171" s="17"/>
      <c r="I171" s="13"/>
      <c r="J171" s="54">
        <v>2014</v>
      </c>
      <c r="K171" s="10">
        <v>4</v>
      </c>
      <c r="L171" s="17">
        <v>0</v>
      </c>
      <c r="M171" s="48" t="e">
        <f>#REF!</f>
        <v>#REF!</v>
      </c>
      <c r="N171" s="42" t="e">
        <f>#REF!</f>
        <v>#REF!</v>
      </c>
      <c r="O171" s="45">
        <v>0.5</v>
      </c>
      <c r="P171" s="44">
        <v>12947.003999999999</v>
      </c>
      <c r="Q171" s="44">
        <v>15536.404799999998</v>
      </c>
      <c r="R171" s="4" t="s">
        <v>184</v>
      </c>
    </row>
    <row r="172" spans="1:18" s="3" customFormat="1" ht="17.25" customHeight="1">
      <c r="A172" s="3">
        <v>3125</v>
      </c>
      <c r="B172" s="10">
        <v>169</v>
      </c>
      <c r="C172" s="11" t="e">
        <f>#REF!</f>
        <v>#REF!</v>
      </c>
      <c r="D172" s="55" t="s">
        <v>367</v>
      </c>
      <c r="E172" s="12" t="e">
        <f>#REF!</f>
        <v>#REF!</v>
      </c>
      <c r="F172" s="9" t="e">
        <f>#REF!</f>
        <v>#REF!</v>
      </c>
      <c r="G172" s="13" t="s">
        <v>13</v>
      </c>
      <c r="H172" s="17"/>
      <c r="I172" s="13"/>
      <c r="J172" s="54">
        <v>2014</v>
      </c>
      <c r="K172" s="10">
        <v>2</v>
      </c>
      <c r="L172" s="17">
        <v>0</v>
      </c>
      <c r="M172" s="48" t="e">
        <f>#REF!</f>
        <v>#REF!</v>
      </c>
      <c r="N172" s="42" t="e">
        <f>#REF!</f>
        <v>#REF!</v>
      </c>
      <c r="O172" s="45">
        <v>0.5</v>
      </c>
      <c r="P172" s="44">
        <v>4462.5780000000004</v>
      </c>
      <c r="Q172" s="44">
        <v>5355.0936000000002</v>
      </c>
      <c r="R172" s="4" t="s">
        <v>185</v>
      </c>
    </row>
    <row r="173" spans="1:18" s="3" customFormat="1" ht="17.25" customHeight="1">
      <c r="A173" s="3">
        <v>3126</v>
      </c>
      <c r="B173" s="10">
        <v>170</v>
      </c>
      <c r="C173" s="7" t="e">
        <f>#REF!</f>
        <v>#REF!</v>
      </c>
      <c r="D173" s="55" t="s">
        <v>368</v>
      </c>
      <c r="E173" s="8" t="e">
        <f>#REF!</f>
        <v>#REF!</v>
      </c>
      <c r="F173" s="9" t="e">
        <f>#REF!</f>
        <v>#REF!</v>
      </c>
      <c r="G173" s="10" t="s">
        <v>13</v>
      </c>
      <c r="H173" s="17"/>
      <c r="I173" s="10"/>
      <c r="J173" s="54">
        <v>2014</v>
      </c>
      <c r="K173" s="10">
        <v>4</v>
      </c>
      <c r="L173" s="17">
        <v>0</v>
      </c>
      <c r="M173" s="48" t="e">
        <f>#REF!</f>
        <v>#REF!</v>
      </c>
      <c r="N173" s="42" t="e">
        <f>#REF!</f>
        <v>#REF!</v>
      </c>
      <c r="O173" s="45">
        <v>0.5</v>
      </c>
      <c r="P173" s="44">
        <v>11937.06</v>
      </c>
      <c r="Q173" s="44">
        <v>14324.472</v>
      </c>
      <c r="R173" s="4" t="s">
        <v>186</v>
      </c>
    </row>
    <row r="174" spans="1:18" s="3" customFormat="1" ht="17.25" customHeight="1">
      <c r="A174" s="3">
        <v>3127</v>
      </c>
      <c r="B174" s="10">
        <v>171</v>
      </c>
      <c r="C174" s="7" t="e">
        <f>#REF!</f>
        <v>#REF!</v>
      </c>
      <c r="D174" s="55" t="s">
        <v>369</v>
      </c>
      <c r="E174" s="8" t="e">
        <f>#REF!</f>
        <v>#REF!</v>
      </c>
      <c r="F174" s="9" t="e">
        <f>#REF!</f>
        <v>#REF!</v>
      </c>
      <c r="G174" s="10" t="s">
        <v>13</v>
      </c>
      <c r="H174" s="17"/>
      <c r="I174" s="10"/>
      <c r="J174" s="54">
        <v>2014</v>
      </c>
      <c r="K174" s="10">
        <v>4</v>
      </c>
      <c r="L174" s="17">
        <v>0</v>
      </c>
      <c r="M174" s="48" t="e">
        <f>#REF!</f>
        <v>#REF!</v>
      </c>
      <c r="N174" s="42" t="e">
        <f>#REF!</f>
        <v>#REF!</v>
      </c>
      <c r="O174" s="45">
        <v>0.5</v>
      </c>
      <c r="P174" s="44">
        <v>13939.02</v>
      </c>
      <c r="Q174" s="44">
        <v>16726.824000000001</v>
      </c>
      <c r="R174" s="4" t="s">
        <v>187</v>
      </c>
    </row>
    <row r="175" spans="1:18" s="3" customFormat="1" ht="17.25" customHeight="1">
      <c r="A175" s="3">
        <v>3128</v>
      </c>
      <c r="B175" s="10">
        <v>172</v>
      </c>
      <c r="C175" s="7" t="e">
        <f>#REF!</f>
        <v>#REF!</v>
      </c>
      <c r="D175" s="55" t="s">
        <v>370</v>
      </c>
      <c r="E175" s="8" t="e">
        <f>#REF!</f>
        <v>#REF!</v>
      </c>
      <c r="F175" s="9" t="e">
        <f>#REF!</f>
        <v>#REF!</v>
      </c>
      <c r="G175" s="10" t="s">
        <v>13</v>
      </c>
      <c r="H175" s="17"/>
      <c r="I175" s="10"/>
      <c r="J175" s="54">
        <v>2014</v>
      </c>
      <c r="K175" s="10">
        <v>4</v>
      </c>
      <c r="L175" s="17">
        <v>0</v>
      </c>
      <c r="M175" s="48" t="e">
        <f>#REF!</f>
        <v>#REF!</v>
      </c>
      <c r="N175" s="42" t="e">
        <f>#REF!</f>
        <v>#REF!</v>
      </c>
      <c r="O175" s="45">
        <v>0.5</v>
      </c>
      <c r="P175" s="44">
        <v>13504.266</v>
      </c>
      <c r="Q175" s="44">
        <v>16205.119199999999</v>
      </c>
      <c r="R175" s="4" t="s">
        <v>188</v>
      </c>
    </row>
    <row r="176" spans="1:18" s="3" customFormat="1" ht="17.25" customHeight="1">
      <c r="A176" s="3">
        <v>3129</v>
      </c>
      <c r="B176" s="10">
        <v>173</v>
      </c>
      <c r="C176" s="11" t="e">
        <f>#REF!</f>
        <v>#REF!</v>
      </c>
      <c r="D176" s="55" t="s">
        <v>371</v>
      </c>
      <c r="E176" s="12" t="e">
        <f>#REF!</f>
        <v>#REF!</v>
      </c>
      <c r="F176" s="9" t="e">
        <f>#REF!</f>
        <v>#REF!</v>
      </c>
      <c r="G176" s="13" t="s">
        <v>13</v>
      </c>
      <c r="H176" s="17"/>
      <c r="I176" s="13"/>
      <c r="J176" s="54">
        <v>2014</v>
      </c>
      <c r="K176" s="10">
        <v>1</v>
      </c>
      <c r="L176" s="17">
        <v>0</v>
      </c>
      <c r="M176" s="48" t="e">
        <f>#REF!</f>
        <v>#REF!</v>
      </c>
      <c r="N176" s="42" t="e">
        <f>#REF!</f>
        <v>#REF!</v>
      </c>
      <c r="O176" s="45">
        <v>0.5</v>
      </c>
      <c r="P176" s="44">
        <v>4283.6715000000004</v>
      </c>
      <c r="Q176" s="44">
        <v>5140.4058000000005</v>
      </c>
      <c r="R176" s="4" t="s">
        <v>189</v>
      </c>
    </row>
    <row r="177" spans="1:236" s="3" customFormat="1" ht="17.25" customHeight="1">
      <c r="A177" s="3">
        <v>3130</v>
      </c>
      <c r="B177" s="10">
        <v>174</v>
      </c>
      <c r="C177" s="7" t="e">
        <f>#REF!</f>
        <v>#REF!</v>
      </c>
      <c r="D177" s="55" t="s">
        <v>372</v>
      </c>
      <c r="E177" s="8" t="e">
        <f>#REF!</f>
        <v>#REF!</v>
      </c>
      <c r="F177" s="9" t="e">
        <f>#REF!</f>
        <v>#REF!</v>
      </c>
      <c r="G177" s="10" t="s">
        <v>13</v>
      </c>
      <c r="H177" s="17"/>
      <c r="I177" s="10"/>
      <c r="J177" s="54">
        <v>2014</v>
      </c>
      <c r="K177" s="10">
        <v>1</v>
      </c>
      <c r="L177" s="17">
        <v>0</v>
      </c>
      <c r="M177" s="48" t="e">
        <f>#REF!</f>
        <v>#REF!</v>
      </c>
      <c r="N177" s="42" t="e">
        <f>#REF!</f>
        <v>#REF!</v>
      </c>
      <c r="O177" s="45">
        <v>0.5</v>
      </c>
      <c r="P177" s="44">
        <v>2796.768</v>
      </c>
      <c r="Q177" s="44">
        <v>3356.1215999999999</v>
      </c>
      <c r="R177" s="4" t="s">
        <v>190</v>
      </c>
    </row>
    <row r="178" spans="1:236" s="3" customFormat="1" ht="17.25" customHeight="1">
      <c r="A178" s="3">
        <v>3131</v>
      </c>
      <c r="B178" s="10">
        <v>175</v>
      </c>
      <c r="C178" s="7" t="e">
        <f>#REF!</f>
        <v>#REF!</v>
      </c>
      <c r="D178" s="55" t="s">
        <v>373</v>
      </c>
      <c r="E178" s="8" t="e">
        <f>#REF!</f>
        <v>#REF!</v>
      </c>
      <c r="F178" s="9" t="e">
        <f>#REF!</f>
        <v>#REF!</v>
      </c>
      <c r="G178" s="10" t="s">
        <v>13</v>
      </c>
      <c r="H178" s="17"/>
      <c r="I178" s="10"/>
      <c r="J178" s="54">
        <v>2014</v>
      </c>
      <c r="K178" s="10">
        <v>4</v>
      </c>
      <c r="L178" s="17">
        <v>0</v>
      </c>
      <c r="M178" s="48" t="e">
        <f>#REF!</f>
        <v>#REF!</v>
      </c>
      <c r="N178" s="43" t="e">
        <f>#REF!</f>
        <v>#REF!</v>
      </c>
      <c r="O178" s="45">
        <v>0.5</v>
      </c>
      <c r="P178" s="44">
        <v>8427.6540000000005</v>
      </c>
      <c r="Q178" s="44">
        <v>10113.184800000001</v>
      </c>
      <c r="R178" s="4" t="s">
        <v>191</v>
      </c>
    </row>
    <row r="179" spans="1:236" s="3" customFormat="1" ht="17.25" customHeight="1">
      <c r="A179" s="3">
        <v>3132</v>
      </c>
      <c r="B179" s="10">
        <v>176</v>
      </c>
      <c r="C179" s="7" t="e">
        <f>#REF!</f>
        <v>#REF!</v>
      </c>
      <c r="D179" s="55" t="s">
        <v>374</v>
      </c>
      <c r="E179" s="8" t="e">
        <f>#REF!</f>
        <v>#REF!</v>
      </c>
      <c r="F179" s="9" t="e">
        <f>#REF!</f>
        <v>#REF!</v>
      </c>
      <c r="G179" s="10" t="s">
        <v>13</v>
      </c>
      <c r="H179" s="17"/>
      <c r="I179" s="10"/>
      <c r="J179" s="54">
        <v>2014</v>
      </c>
      <c r="K179" s="10">
        <v>4</v>
      </c>
      <c r="L179" s="17">
        <v>0</v>
      </c>
      <c r="M179" s="48" t="e">
        <f>#REF!</f>
        <v>#REF!</v>
      </c>
      <c r="N179" s="42" t="e">
        <f>#REF!</f>
        <v>#REF!</v>
      </c>
      <c r="O179" s="45">
        <v>0.5</v>
      </c>
      <c r="P179" s="44">
        <v>13015.728000000001</v>
      </c>
      <c r="Q179" s="44">
        <v>15618.873600000001</v>
      </c>
      <c r="R179" s="4" t="s">
        <v>192</v>
      </c>
    </row>
    <row r="180" spans="1:236" s="3" customFormat="1" ht="17.25" customHeight="1">
      <c r="A180" s="3">
        <v>3133</v>
      </c>
      <c r="B180" s="10">
        <v>177</v>
      </c>
      <c r="C180" s="11" t="e">
        <f>#REF!</f>
        <v>#REF!</v>
      </c>
      <c r="D180" s="55" t="s">
        <v>375</v>
      </c>
      <c r="E180" s="12" t="e">
        <f>#REF!</f>
        <v>#REF!</v>
      </c>
      <c r="F180" s="9" t="e">
        <f>#REF!</f>
        <v>#REF!</v>
      </c>
      <c r="G180" s="13" t="s">
        <v>13</v>
      </c>
      <c r="H180" s="17"/>
      <c r="I180" s="13"/>
      <c r="J180" s="54">
        <v>2014</v>
      </c>
      <c r="K180" s="10">
        <v>5</v>
      </c>
      <c r="L180" s="17">
        <v>0</v>
      </c>
      <c r="M180" s="48" t="e">
        <f>#REF!</f>
        <v>#REF!</v>
      </c>
      <c r="N180" s="42" t="e">
        <f>#REF!</f>
        <v>#REF!</v>
      </c>
      <c r="O180" s="45">
        <v>0.5</v>
      </c>
      <c r="P180" s="44">
        <v>17143.650000000001</v>
      </c>
      <c r="Q180" s="44">
        <v>20572.38</v>
      </c>
      <c r="R180" s="4" t="s">
        <v>193</v>
      </c>
    </row>
    <row r="181" spans="1:236" s="3" customFormat="1" ht="17.25" customHeight="1">
      <c r="A181" s="3">
        <v>3134</v>
      </c>
      <c r="B181" s="10">
        <v>178</v>
      </c>
      <c r="C181" s="11" t="e">
        <f>#REF!</f>
        <v>#REF!</v>
      </c>
      <c r="D181" s="55" t="s">
        <v>376</v>
      </c>
      <c r="E181" s="12" t="e">
        <f>#REF!</f>
        <v>#REF!</v>
      </c>
      <c r="F181" s="9" t="e">
        <f>#REF!</f>
        <v>#REF!</v>
      </c>
      <c r="G181" s="13" t="s">
        <v>13</v>
      </c>
      <c r="H181" s="17"/>
      <c r="I181" s="13"/>
      <c r="J181" s="54">
        <v>2014</v>
      </c>
      <c r="K181" s="10">
        <v>1</v>
      </c>
      <c r="L181" s="17">
        <v>0</v>
      </c>
      <c r="M181" s="48" t="e">
        <f>#REF!</f>
        <v>#REF!</v>
      </c>
      <c r="N181" s="42" t="e">
        <f>#REF!</f>
        <v>#REF!</v>
      </c>
      <c r="O181" s="45">
        <v>0.5</v>
      </c>
      <c r="P181" s="44">
        <v>4403.1914999999999</v>
      </c>
      <c r="Q181" s="44">
        <v>5283.8297999999995</v>
      </c>
      <c r="R181" s="4" t="s">
        <v>194</v>
      </c>
    </row>
    <row r="182" spans="1:236" s="3" customFormat="1" ht="17.25" customHeight="1">
      <c r="A182" s="3">
        <v>3135</v>
      </c>
      <c r="B182" s="10">
        <v>179</v>
      </c>
      <c r="C182" s="7" t="e">
        <f>#REF!</f>
        <v>#REF!</v>
      </c>
      <c r="D182" s="55" t="s">
        <v>377</v>
      </c>
      <c r="E182" s="8" t="e">
        <f>#REF!</f>
        <v>#REF!</v>
      </c>
      <c r="F182" s="9" t="e">
        <f>#REF!</f>
        <v>#REF!</v>
      </c>
      <c r="G182" s="10" t="s">
        <v>13</v>
      </c>
      <c r="H182" s="17"/>
      <c r="I182" s="10"/>
      <c r="J182" s="54">
        <v>2014</v>
      </c>
      <c r="K182" s="10">
        <v>2</v>
      </c>
      <c r="L182" s="17">
        <v>0</v>
      </c>
      <c r="M182" s="48" t="e">
        <f>#REF!</f>
        <v>#REF!</v>
      </c>
      <c r="N182" s="43" t="e">
        <f>#REF!</f>
        <v>#REF!</v>
      </c>
      <c r="O182" s="45">
        <v>0.5</v>
      </c>
      <c r="P182" s="44">
        <v>12972.402</v>
      </c>
      <c r="Q182" s="44">
        <v>15566.882399999999</v>
      </c>
      <c r="R182" s="4" t="s">
        <v>195</v>
      </c>
    </row>
    <row r="183" spans="1:236" s="3" customFormat="1" ht="17.25" customHeight="1">
      <c r="A183" s="3">
        <v>3136</v>
      </c>
      <c r="B183" s="10">
        <v>180</v>
      </c>
      <c r="C183" s="7" t="e">
        <f>#REF!</f>
        <v>#REF!</v>
      </c>
      <c r="D183" s="55" t="s">
        <v>378</v>
      </c>
      <c r="E183" s="8" t="e">
        <f>#REF!</f>
        <v>#REF!</v>
      </c>
      <c r="F183" s="9" t="e">
        <f>#REF!</f>
        <v>#REF!</v>
      </c>
      <c r="G183" s="10" t="s">
        <v>13</v>
      </c>
      <c r="H183" s="17"/>
      <c r="I183" s="10"/>
      <c r="J183" s="54">
        <v>2014</v>
      </c>
      <c r="K183" s="10">
        <v>4</v>
      </c>
      <c r="L183" s="17">
        <v>0</v>
      </c>
      <c r="M183" s="48" t="e">
        <f>#REF!</f>
        <v>#REF!</v>
      </c>
      <c r="N183" s="42" t="e">
        <f>#REF!</f>
        <v>#REF!</v>
      </c>
      <c r="O183" s="45">
        <v>0.5</v>
      </c>
      <c r="P183" s="44">
        <v>10831.5</v>
      </c>
      <c r="Q183" s="44">
        <v>12997.8</v>
      </c>
      <c r="R183" s="4" t="s">
        <v>196</v>
      </c>
    </row>
    <row r="184" spans="1:236" s="3" customFormat="1" ht="17.25" customHeight="1">
      <c r="A184" s="3">
        <v>3137</v>
      </c>
      <c r="B184" s="10">
        <v>181</v>
      </c>
      <c r="C184" s="7" t="e">
        <f>#REF!</f>
        <v>#REF!</v>
      </c>
      <c r="D184" s="55" t="s">
        <v>379</v>
      </c>
      <c r="E184" s="8" t="e">
        <f>#REF!</f>
        <v>#REF!</v>
      </c>
      <c r="F184" s="9" t="e">
        <f>#REF!</f>
        <v>#REF!</v>
      </c>
      <c r="G184" s="10" t="s">
        <v>13</v>
      </c>
      <c r="H184" s="17"/>
      <c r="I184" s="10"/>
      <c r="J184" s="54">
        <v>2014</v>
      </c>
      <c r="K184" s="10">
        <v>4</v>
      </c>
      <c r="L184" s="17">
        <v>0</v>
      </c>
      <c r="M184" s="48" t="e">
        <f>#REF!</f>
        <v>#REF!</v>
      </c>
      <c r="N184" s="42" t="e">
        <f>#REF!</f>
        <v>#REF!</v>
      </c>
      <c r="O184" s="45">
        <v>0.5</v>
      </c>
      <c r="P184" s="44">
        <v>24325.308000000001</v>
      </c>
      <c r="Q184" s="44">
        <v>29190.369600000002</v>
      </c>
      <c r="R184" s="4" t="s">
        <v>197</v>
      </c>
    </row>
    <row r="185" spans="1:236" s="3" customFormat="1" ht="17.25" customHeight="1">
      <c r="A185" s="3">
        <v>3138</v>
      </c>
      <c r="B185" s="10">
        <v>182</v>
      </c>
      <c r="C185" s="11" t="e">
        <f>#REF!</f>
        <v>#REF!</v>
      </c>
      <c r="D185" s="55" t="s">
        <v>380</v>
      </c>
      <c r="E185" s="12" t="e">
        <f>#REF!</f>
        <v>#REF!</v>
      </c>
      <c r="F185" s="9" t="e">
        <f>#REF!</f>
        <v>#REF!</v>
      </c>
      <c r="G185" s="13" t="s">
        <v>13</v>
      </c>
      <c r="H185" s="17"/>
      <c r="I185" s="13"/>
      <c r="J185" s="54">
        <v>2014</v>
      </c>
      <c r="K185" s="10">
        <v>6</v>
      </c>
      <c r="L185" s="17">
        <v>0</v>
      </c>
      <c r="M185" s="48" t="e">
        <f>#REF!</f>
        <v>#REF!</v>
      </c>
      <c r="N185" s="42" t="e">
        <f>#REF!</f>
        <v>#REF!</v>
      </c>
      <c r="O185" s="45">
        <v>0.5</v>
      </c>
      <c r="P185" s="44">
        <v>21354.488999999998</v>
      </c>
      <c r="Q185" s="44">
        <v>25625.386799999997</v>
      </c>
    </row>
    <row r="186" spans="1:236" s="20" customFormat="1" ht="17.25" customHeight="1">
      <c r="A186" s="36">
        <v>3139</v>
      </c>
      <c r="B186" s="10">
        <v>183</v>
      </c>
      <c r="C186" s="7" t="e">
        <f>#REF!</f>
        <v>#REF!</v>
      </c>
      <c r="D186" s="55" t="s">
        <v>381</v>
      </c>
      <c r="E186" s="8" t="e">
        <f>#REF!</f>
        <v>#REF!</v>
      </c>
      <c r="F186" s="9" t="e">
        <f>#REF!</f>
        <v>#REF!</v>
      </c>
      <c r="G186" s="10" t="s">
        <v>13</v>
      </c>
      <c r="H186" s="17"/>
      <c r="I186" s="10"/>
      <c r="J186" s="54">
        <v>2014</v>
      </c>
      <c r="K186" s="10">
        <v>8</v>
      </c>
      <c r="L186" s="17">
        <v>0</v>
      </c>
      <c r="M186" s="48" t="e">
        <f>#REF!</f>
        <v>#REF!</v>
      </c>
      <c r="N186" s="42" t="e">
        <f>#REF!</f>
        <v>#REF!</v>
      </c>
      <c r="O186" s="45">
        <v>0.5</v>
      </c>
      <c r="P186" s="44">
        <v>20061.432000000001</v>
      </c>
      <c r="Q186" s="44">
        <v>24073.718400000002</v>
      </c>
      <c r="R186" s="61" t="s">
        <v>198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</row>
    <row r="187" spans="1:236" s="20" customFormat="1" ht="17.25" customHeight="1">
      <c r="A187" s="36">
        <v>3140</v>
      </c>
      <c r="B187" s="10">
        <v>184</v>
      </c>
      <c r="C187" s="7" t="e">
        <f>#REF!</f>
        <v>#REF!</v>
      </c>
      <c r="D187" s="55" t="s">
        <v>382</v>
      </c>
      <c r="E187" s="8" t="e">
        <f>#REF!</f>
        <v>#REF!</v>
      </c>
      <c r="F187" s="9" t="e">
        <f>#REF!</f>
        <v>#REF!</v>
      </c>
      <c r="G187" s="10" t="s">
        <v>13</v>
      </c>
      <c r="H187" s="17"/>
      <c r="I187" s="10"/>
      <c r="J187" s="54">
        <v>2014</v>
      </c>
      <c r="K187" s="10">
        <v>2</v>
      </c>
      <c r="L187" s="17">
        <v>0</v>
      </c>
      <c r="M187" s="48" t="e">
        <f>#REF!</f>
        <v>#REF!</v>
      </c>
      <c r="N187" s="42" t="e">
        <f>#REF!</f>
        <v>#REF!</v>
      </c>
      <c r="O187" s="45">
        <v>0.5</v>
      </c>
      <c r="P187" s="44">
        <v>7544.7</v>
      </c>
      <c r="Q187" s="44">
        <v>9053.64</v>
      </c>
      <c r="R187" s="61" t="s">
        <v>199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</row>
    <row r="188" spans="1:236" s="20" customFormat="1" ht="17.25" customHeight="1">
      <c r="A188" s="36">
        <v>3141</v>
      </c>
      <c r="B188" s="10">
        <v>185</v>
      </c>
      <c r="C188" s="11" t="e">
        <f>#REF!</f>
        <v>#REF!</v>
      </c>
      <c r="D188" s="55" t="s">
        <v>383</v>
      </c>
      <c r="E188" s="12" t="e">
        <f>#REF!</f>
        <v>#REF!</v>
      </c>
      <c r="F188" s="9" t="e">
        <f>#REF!</f>
        <v>#REF!</v>
      </c>
      <c r="G188" s="13" t="s">
        <v>13</v>
      </c>
      <c r="H188" s="17"/>
      <c r="I188" s="13"/>
      <c r="J188" s="54">
        <v>2014</v>
      </c>
      <c r="K188" s="10">
        <v>4</v>
      </c>
      <c r="L188" s="17">
        <v>0</v>
      </c>
      <c r="M188" s="48" t="e">
        <f>#REF!</f>
        <v>#REF!</v>
      </c>
      <c r="N188" s="42" t="e">
        <f>#REF!</f>
        <v>#REF!</v>
      </c>
      <c r="O188" s="45">
        <v>0.5</v>
      </c>
      <c r="P188" s="44">
        <v>10458</v>
      </c>
      <c r="Q188" s="44">
        <v>12549.6</v>
      </c>
      <c r="R188" s="61" t="s">
        <v>200</v>
      </c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</row>
    <row r="189" spans="1:236" s="20" customFormat="1" ht="17.25" customHeight="1">
      <c r="A189" s="36">
        <v>3142</v>
      </c>
      <c r="B189" s="10">
        <v>186</v>
      </c>
      <c r="C189" s="7" t="e">
        <f>#REF!</f>
        <v>#REF!</v>
      </c>
      <c r="D189" s="55" t="s">
        <v>384</v>
      </c>
      <c r="E189" s="8" t="e">
        <f>#REF!</f>
        <v>#REF!</v>
      </c>
      <c r="F189" s="9" t="e">
        <f>#REF!</f>
        <v>#REF!</v>
      </c>
      <c r="G189" s="10" t="s">
        <v>13</v>
      </c>
      <c r="H189" s="17"/>
      <c r="I189" s="10"/>
      <c r="J189" s="54">
        <v>2014</v>
      </c>
      <c r="K189" s="10">
        <v>1</v>
      </c>
      <c r="L189" s="17">
        <v>0</v>
      </c>
      <c r="M189" s="48" t="e">
        <f>#REF!</f>
        <v>#REF!</v>
      </c>
      <c r="N189" s="42" t="e">
        <f>#REF!</f>
        <v>#REF!</v>
      </c>
      <c r="O189" s="45">
        <v>0.5</v>
      </c>
      <c r="P189" s="44">
        <v>2283.9524999999999</v>
      </c>
      <c r="Q189" s="44">
        <v>2740.7429999999999</v>
      </c>
      <c r="R189" s="61" t="s">
        <v>201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</row>
    <row r="190" spans="1:236" s="20" customFormat="1">
      <c r="A190" s="36"/>
      <c r="B190" s="10">
        <v>187</v>
      </c>
      <c r="C190" s="7"/>
      <c r="D190" s="55" t="s">
        <v>385</v>
      </c>
      <c r="E190" s="8"/>
      <c r="F190" s="9"/>
      <c r="G190" s="10" t="s">
        <v>13</v>
      </c>
      <c r="H190" s="54">
        <v>5246.28</v>
      </c>
      <c r="I190" s="10"/>
      <c r="J190" s="54">
        <v>2015</v>
      </c>
      <c r="K190" s="10">
        <v>5</v>
      </c>
      <c r="L190" s="42">
        <v>26231.399999999998</v>
      </c>
      <c r="M190" s="48" t="e">
        <f>#REF!</f>
        <v>#REF!</v>
      </c>
      <c r="N190" s="42" t="e">
        <f>#REF!</f>
        <v>#REF!</v>
      </c>
      <c r="O190" s="45">
        <v>0.4</v>
      </c>
      <c r="P190" s="44">
        <v>13838.175000000001</v>
      </c>
      <c r="Q190" s="44">
        <v>16605.810000000001</v>
      </c>
      <c r="R190" s="61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</row>
    <row r="191" spans="1:236" s="20" customFormat="1">
      <c r="A191" s="36"/>
      <c r="B191" s="10">
        <v>188</v>
      </c>
      <c r="C191" s="7"/>
      <c r="D191" s="56" t="s">
        <v>386</v>
      </c>
      <c r="E191" s="8"/>
      <c r="F191" s="9"/>
      <c r="G191" s="10" t="s">
        <v>13</v>
      </c>
      <c r="H191" s="54">
        <v>6968.76</v>
      </c>
      <c r="I191" s="10"/>
      <c r="J191" s="54">
        <v>2015</v>
      </c>
      <c r="K191" s="10">
        <v>1</v>
      </c>
      <c r="L191" s="42">
        <v>6968.76</v>
      </c>
      <c r="M191" s="48" t="e">
        <f>#REF!</f>
        <v>#REF!</v>
      </c>
      <c r="N191" s="42" t="e">
        <f>#REF!</f>
        <v>#REF!</v>
      </c>
      <c r="O191" s="45">
        <v>0.4</v>
      </c>
      <c r="P191" s="44">
        <v>4371.2946000000002</v>
      </c>
      <c r="Q191" s="44">
        <v>5245.5535200000004</v>
      </c>
      <c r="R191" s="61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</row>
    <row r="192" spans="1:236" s="3" customFormat="1">
      <c r="B192" s="10">
        <v>189</v>
      </c>
      <c r="C192" s="7"/>
      <c r="D192" s="57" t="s">
        <v>387</v>
      </c>
      <c r="E192" s="8"/>
      <c r="F192" s="9"/>
      <c r="G192" s="10" t="s">
        <v>13</v>
      </c>
      <c r="H192" s="17"/>
      <c r="I192" s="10"/>
      <c r="J192" s="54">
        <v>2015</v>
      </c>
      <c r="K192" s="10">
        <v>1</v>
      </c>
      <c r="L192" s="42">
        <v>0</v>
      </c>
      <c r="M192" s="48" t="e">
        <f>#REF!</f>
        <v>#REF!</v>
      </c>
      <c r="N192" s="42" t="e">
        <f>#REF!</f>
        <v>#REF!</v>
      </c>
      <c r="O192" s="45">
        <v>0.4</v>
      </c>
      <c r="P192" s="44">
        <v>1116.018</v>
      </c>
      <c r="Q192" s="44">
        <v>1339.2216000000001</v>
      </c>
      <c r="R192" s="4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</row>
    <row r="193" spans="2:18" s="3" customFormat="1">
      <c r="B193" s="10">
        <v>190</v>
      </c>
      <c r="C193" s="7"/>
      <c r="D193" s="57" t="s">
        <v>388</v>
      </c>
      <c r="E193" s="8"/>
      <c r="F193" s="9"/>
      <c r="G193" s="10" t="s">
        <v>13</v>
      </c>
      <c r="H193" s="17"/>
      <c r="I193" s="10"/>
      <c r="J193" s="54">
        <v>2015</v>
      </c>
      <c r="K193" s="10">
        <v>6</v>
      </c>
      <c r="L193" s="42">
        <v>0</v>
      </c>
      <c r="M193" s="48" t="e">
        <f>#REF!</f>
        <v>#REF!</v>
      </c>
      <c r="N193" s="42" t="e">
        <f>#REF!</f>
        <v>#REF!</v>
      </c>
      <c r="O193" s="45">
        <v>0.4</v>
      </c>
      <c r="P193" s="44">
        <v>6077.5920000000006</v>
      </c>
      <c r="Q193" s="44">
        <v>7293.1104000000005</v>
      </c>
      <c r="R193" s="4"/>
    </row>
    <row r="194" spans="2:18" s="3" customFormat="1">
      <c r="B194" s="10">
        <v>191</v>
      </c>
      <c r="C194" s="7"/>
      <c r="D194" s="57" t="s">
        <v>389</v>
      </c>
      <c r="E194" s="8"/>
      <c r="F194" s="9"/>
      <c r="G194" s="10" t="s">
        <v>13</v>
      </c>
      <c r="H194" s="17"/>
      <c r="I194" s="10"/>
      <c r="J194" s="54">
        <v>2015</v>
      </c>
      <c r="K194" s="10">
        <v>4</v>
      </c>
      <c r="L194" s="42">
        <v>0</v>
      </c>
      <c r="M194" s="48" t="e">
        <f>#REF!</f>
        <v>#REF!</v>
      </c>
      <c r="N194" s="42" t="e">
        <f>#REF!</f>
        <v>#REF!</v>
      </c>
      <c r="O194" s="45">
        <v>0.4</v>
      </c>
      <c r="P194" s="44">
        <v>4894.3440000000001</v>
      </c>
      <c r="Q194" s="44">
        <v>5873.2128000000002</v>
      </c>
      <c r="R194" s="4"/>
    </row>
    <row r="195" spans="2:18" s="3" customFormat="1">
      <c r="B195" s="10">
        <v>192</v>
      </c>
      <c r="C195" s="7"/>
      <c r="D195" s="57" t="s">
        <v>390</v>
      </c>
      <c r="E195" s="8"/>
      <c r="F195" s="9"/>
      <c r="G195" s="10" t="s">
        <v>13</v>
      </c>
      <c r="H195" s="17"/>
      <c r="I195" s="10"/>
      <c r="J195" s="54">
        <v>2015</v>
      </c>
      <c r="K195" s="10">
        <v>1</v>
      </c>
      <c r="L195" s="42">
        <v>0</v>
      </c>
      <c r="M195" s="48" t="e">
        <f>#REF!</f>
        <v>#REF!</v>
      </c>
      <c r="N195" s="42" t="e">
        <f>#REF!</f>
        <v>#REF!</v>
      </c>
      <c r="O195" s="45">
        <v>0.4</v>
      </c>
      <c r="P195" s="44">
        <v>1295.298</v>
      </c>
      <c r="Q195" s="44">
        <v>1554.3576</v>
      </c>
      <c r="R195" s="4"/>
    </row>
    <row r="196" spans="2:18" s="3" customFormat="1">
      <c r="B196" s="10">
        <v>193</v>
      </c>
      <c r="C196" s="7"/>
      <c r="D196" s="57" t="s">
        <v>391</v>
      </c>
      <c r="E196" s="8"/>
      <c r="F196" s="9"/>
      <c r="G196" s="10" t="s">
        <v>13</v>
      </c>
      <c r="H196" s="17"/>
      <c r="I196" s="10"/>
      <c r="J196" s="54">
        <v>2015</v>
      </c>
      <c r="K196" s="10">
        <v>2</v>
      </c>
      <c r="L196" s="42">
        <v>0</v>
      </c>
      <c r="M196" s="48" t="e">
        <f>#REF!</f>
        <v>#REF!</v>
      </c>
      <c r="N196" s="42" t="e">
        <f>#REF!</f>
        <v>#REF!</v>
      </c>
      <c r="O196" s="45">
        <v>0.4</v>
      </c>
      <c r="P196" s="44">
        <v>5862.4560000000001</v>
      </c>
      <c r="Q196" s="44">
        <v>7034.9471999999996</v>
      </c>
      <c r="R196" s="4"/>
    </row>
    <row r="197" spans="2:18" s="3" customFormat="1">
      <c r="B197" s="10">
        <v>194</v>
      </c>
      <c r="C197" s="7"/>
      <c r="D197" s="57" t="s">
        <v>392</v>
      </c>
      <c r="E197" s="8"/>
      <c r="F197" s="9"/>
      <c r="G197" s="10" t="s">
        <v>13</v>
      </c>
      <c r="H197" s="17"/>
      <c r="I197" s="10"/>
      <c r="J197" s="54">
        <v>2015</v>
      </c>
      <c r="K197" s="10">
        <v>4</v>
      </c>
      <c r="L197" s="42">
        <v>0</v>
      </c>
      <c r="M197" s="48" t="e">
        <f>#REF!</f>
        <v>#REF!</v>
      </c>
      <c r="N197" s="42" t="e">
        <f>#REF!</f>
        <v>#REF!</v>
      </c>
      <c r="O197" s="45">
        <v>0.4</v>
      </c>
      <c r="P197" s="44">
        <v>3610.6991999999996</v>
      </c>
      <c r="Q197" s="44">
        <v>4332.8390399999989</v>
      </c>
      <c r="R197" s="4"/>
    </row>
    <row r="198" spans="2:18" s="3" customFormat="1">
      <c r="B198" s="10">
        <v>195</v>
      </c>
      <c r="C198" s="7"/>
      <c r="D198" s="57" t="s">
        <v>393</v>
      </c>
      <c r="E198" s="8"/>
      <c r="F198" s="9"/>
      <c r="G198" s="10" t="s">
        <v>13</v>
      </c>
      <c r="H198" s="17"/>
      <c r="I198" s="10"/>
      <c r="J198" s="54">
        <v>2015</v>
      </c>
      <c r="K198" s="10">
        <v>1</v>
      </c>
      <c r="L198" s="42">
        <v>0</v>
      </c>
      <c r="M198" s="48" t="e">
        <f>#REF!</f>
        <v>#REF!</v>
      </c>
      <c r="N198" s="42" t="e">
        <f>#REF!</f>
        <v>#REF!</v>
      </c>
      <c r="O198" s="45">
        <v>0.4</v>
      </c>
      <c r="P198" s="44">
        <v>2285.8200000000002</v>
      </c>
      <c r="Q198" s="44">
        <v>2742.9839999999999</v>
      </c>
      <c r="R198" s="4"/>
    </row>
    <row r="199" spans="2:18" s="3" customFormat="1">
      <c r="B199" s="10">
        <v>196</v>
      </c>
      <c r="C199" s="7"/>
      <c r="D199" s="57" t="s">
        <v>394</v>
      </c>
      <c r="E199" s="8"/>
      <c r="F199" s="9"/>
      <c r="G199" s="10" t="s">
        <v>13</v>
      </c>
      <c r="H199" s="17"/>
      <c r="I199" s="10"/>
      <c r="J199" s="54">
        <v>2015</v>
      </c>
      <c r="K199" s="10">
        <v>2</v>
      </c>
      <c r="L199" s="42">
        <v>0</v>
      </c>
      <c r="M199" s="48" t="e">
        <f>#REF!</f>
        <v>#REF!</v>
      </c>
      <c r="N199" s="42" t="e">
        <f>#REF!</f>
        <v>#REF!</v>
      </c>
      <c r="O199" s="45">
        <v>0.4</v>
      </c>
      <c r="P199" s="44">
        <v>2241</v>
      </c>
      <c r="Q199" s="44">
        <v>2689.2</v>
      </c>
      <c r="R199" s="4"/>
    </row>
    <row r="200" spans="2:18" s="3" customFormat="1">
      <c r="B200" s="10">
        <v>197</v>
      </c>
      <c r="C200" s="7"/>
      <c r="D200" s="57" t="s">
        <v>395</v>
      </c>
      <c r="E200" s="8"/>
      <c r="F200" s="9"/>
      <c r="G200" s="10" t="s">
        <v>13</v>
      </c>
      <c r="H200" s="17"/>
      <c r="I200" s="10"/>
      <c r="J200" s="54">
        <v>2015</v>
      </c>
      <c r="K200" s="10">
        <v>1</v>
      </c>
      <c r="L200" s="42">
        <v>0</v>
      </c>
      <c r="M200" s="48" t="e">
        <f>#REF!</f>
        <v>#REF!</v>
      </c>
      <c r="N200" s="42" t="e">
        <f>#REF!</f>
        <v>#REF!</v>
      </c>
      <c r="O200" s="45">
        <v>0.4</v>
      </c>
      <c r="P200" s="44">
        <v>1597.3848</v>
      </c>
      <c r="Q200" s="44">
        <v>1916.86176</v>
      </c>
      <c r="R200" s="4"/>
    </row>
    <row r="201" spans="2:18" s="3" customFormat="1">
      <c r="B201" s="10">
        <v>198</v>
      </c>
      <c r="C201" s="7"/>
      <c r="D201" s="57" t="s">
        <v>396</v>
      </c>
      <c r="E201" s="8"/>
      <c r="F201" s="9"/>
      <c r="G201" s="10" t="s">
        <v>13</v>
      </c>
      <c r="H201" s="17"/>
      <c r="I201" s="10"/>
      <c r="J201" s="54">
        <v>2015</v>
      </c>
      <c r="K201" s="10">
        <v>2</v>
      </c>
      <c r="L201" s="42">
        <v>0</v>
      </c>
      <c r="M201" s="48" t="e">
        <f>#REF!</f>
        <v>#REF!</v>
      </c>
      <c r="N201" s="42" t="e">
        <f>#REF!</f>
        <v>#REF!</v>
      </c>
      <c r="O201" s="45">
        <v>0.4</v>
      </c>
      <c r="P201" s="44">
        <v>2572.6679999999997</v>
      </c>
      <c r="Q201" s="44">
        <v>3087.2015999999994</v>
      </c>
      <c r="R201" s="4"/>
    </row>
    <row r="202" spans="2:18" s="3" customFormat="1">
      <c r="B202" s="10">
        <v>199</v>
      </c>
      <c r="C202" s="7"/>
      <c r="D202" s="57" t="s">
        <v>443</v>
      </c>
      <c r="E202" s="8"/>
      <c r="F202" s="9"/>
      <c r="G202" s="10" t="s">
        <v>13</v>
      </c>
      <c r="H202" s="17"/>
      <c r="I202" s="10"/>
      <c r="J202" s="54">
        <v>2015</v>
      </c>
      <c r="K202" s="10">
        <v>3</v>
      </c>
      <c r="L202" s="42">
        <v>0</v>
      </c>
      <c r="M202" s="48" t="e">
        <f>#REF!</f>
        <v>#REF!</v>
      </c>
      <c r="N202" s="42" t="e">
        <f>#REF!</f>
        <v>#REF!</v>
      </c>
      <c r="O202" s="45">
        <v>0.4</v>
      </c>
      <c r="P202" s="44">
        <v>4638.87</v>
      </c>
      <c r="Q202" s="44">
        <v>5566.6439999999993</v>
      </c>
      <c r="R202" s="4"/>
    </row>
    <row r="203" spans="2:18" s="3" customFormat="1">
      <c r="B203" s="10">
        <v>200</v>
      </c>
      <c r="C203" s="7"/>
      <c r="D203" s="57" t="s">
        <v>397</v>
      </c>
      <c r="E203" s="8"/>
      <c r="F203" s="9"/>
      <c r="G203" s="10" t="s">
        <v>13</v>
      </c>
      <c r="H203" s="17"/>
      <c r="I203" s="10"/>
      <c r="J203" s="54">
        <v>2015</v>
      </c>
      <c r="K203" s="10">
        <v>8</v>
      </c>
      <c r="L203" s="42">
        <v>0</v>
      </c>
      <c r="M203" s="48" t="e">
        <f>#REF!</f>
        <v>#REF!</v>
      </c>
      <c r="N203" s="42" t="e">
        <f>#REF!</f>
        <v>#REF!</v>
      </c>
      <c r="O203" s="45">
        <v>0.4</v>
      </c>
      <c r="P203" s="44">
        <v>15095.375999999998</v>
      </c>
      <c r="Q203" s="44">
        <v>18114.451199999996</v>
      </c>
      <c r="R203" s="4"/>
    </row>
    <row r="204" spans="2:18" s="3" customFormat="1">
      <c r="B204" s="10">
        <v>201</v>
      </c>
      <c r="C204" s="7"/>
      <c r="D204" s="57" t="s">
        <v>398</v>
      </c>
      <c r="E204" s="8"/>
      <c r="F204" s="9"/>
      <c r="G204" s="10" t="s">
        <v>13</v>
      </c>
      <c r="H204" s="17"/>
      <c r="I204" s="10"/>
      <c r="J204" s="54">
        <v>2015</v>
      </c>
      <c r="K204" s="10">
        <v>2</v>
      </c>
      <c r="L204" s="42">
        <v>0</v>
      </c>
      <c r="M204" s="48" t="e">
        <f>#REF!</f>
        <v>#REF!</v>
      </c>
      <c r="N204" s="42" t="e">
        <f>#REF!</f>
        <v>#REF!</v>
      </c>
      <c r="O204" s="45">
        <v>0.4</v>
      </c>
      <c r="P204" s="44">
        <v>2420.2800000000002</v>
      </c>
      <c r="Q204" s="44">
        <v>2904.3360000000002</v>
      </c>
      <c r="R204" s="4"/>
    </row>
    <row r="205" spans="2:18" s="3" customFormat="1">
      <c r="B205" s="10">
        <v>202</v>
      </c>
      <c r="C205" s="7"/>
      <c r="D205" s="57" t="s">
        <v>445</v>
      </c>
      <c r="E205" s="8"/>
      <c r="F205" s="9"/>
      <c r="G205" s="10" t="s">
        <v>13</v>
      </c>
      <c r="H205" s="17"/>
      <c r="I205" s="10"/>
      <c r="J205" s="54">
        <v>2015</v>
      </c>
      <c r="K205" s="10">
        <v>3</v>
      </c>
      <c r="L205" s="42">
        <v>0</v>
      </c>
      <c r="M205" s="48" t="e">
        <f>#REF!</f>
        <v>#REF!</v>
      </c>
      <c r="N205" s="42" t="e">
        <f>#REF!</f>
        <v>#REF!</v>
      </c>
      <c r="O205" s="45">
        <v>0.4</v>
      </c>
      <c r="P205" s="44">
        <v>7139.826</v>
      </c>
      <c r="Q205" s="44">
        <v>8567.7911999999997</v>
      </c>
      <c r="R205" s="4"/>
    </row>
    <row r="206" spans="2:18" s="3" customFormat="1">
      <c r="B206" s="10">
        <v>203</v>
      </c>
      <c r="C206" s="7"/>
      <c r="D206" s="57" t="s">
        <v>399</v>
      </c>
      <c r="E206" s="8"/>
      <c r="F206" s="9"/>
      <c r="G206" s="10" t="s">
        <v>13</v>
      </c>
      <c r="H206" s="17"/>
      <c r="I206" s="10"/>
      <c r="J206" s="54">
        <v>2015</v>
      </c>
      <c r="K206" s="10">
        <v>2</v>
      </c>
      <c r="L206" s="42">
        <v>0</v>
      </c>
      <c r="M206" s="48" t="e">
        <f>#REF!</f>
        <v>#REF!</v>
      </c>
      <c r="N206" s="42" t="e">
        <f>#REF!</f>
        <v>#REF!</v>
      </c>
      <c r="O206" s="45">
        <v>0.4</v>
      </c>
      <c r="P206" s="44">
        <v>2712.5063999999998</v>
      </c>
      <c r="Q206" s="44">
        <v>3255.0076799999997</v>
      </c>
      <c r="R206" s="4"/>
    </row>
    <row r="207" spans="2:18" s="3" customFormat="1">
      <c r="B207" s="10">
        <v>204</v>
      </c>
      <c r="C207" s="7"/>
      <c r="D207" s="57" t="s">
        <v>400</v>
      </c>
      <c r="E207" s="8"/>
      <c r="F207" s="9"/>
      <c r="G207" s="10" t="s">
        <v>13</v>
      </c>
      <c r="H207" s="17"/>
      <c r="I207" s="10"/>
      <c r="J207" s="54">
        <v>2015</v>
      </c>
      <c r="K207" s="10">
        <v>2</v>
      </c>
      <c r="L207" s="42">
        <v>0</v>
      </c>
      <c r="M207" s="48" t="e">
        <f>#REF!</f>
        <v>#REF!</v>
      </c>
      <c r="N207" s="42" t="e">
        <f>#REF!</f>
        <v>#REF!</v>
      </c>
      <c r="O207" s="45">
        <v>0.4</v>
      </c>
      <c r="P207" s="44">
        <v>3845.556</v>
      </c>
      <c r="Q207" s="44">
        <v>4614.6671999999999</v>
      </c>
      <c r="R207" s="4"/>
    </row>
    <row r="208" spans="2:18" s="3" customFormat="1">
      <c r="B208" s="10">
        <v>205</v>
      </c>
      <c r="C208" s="7"/>
      <c r="D208" s="57" t="s">
        <v>401</v>
      </c>
      <c r="E208" s="8"/>
      <c r="F208" s="9"/>
      <c r="G208" s="10" t="s">
        <v>13</v>
      </c>
      <c r="H208" s="17"/>
      <c r="I208" s="10"/>
      <c r="J208" s="54">
        <v>2015</v>
      </c>
      <c r="K208" s="10">
        <v>1</v>
      </c>
      <c r="L208" s="42">
        <v>0</v>
      </c>
      <c r="M208" s="48" t="e">
        <f>#REF!</f>
        <v>#REF!</v>
      </c>
      <c r="N208" s="42" t="e">
        <f>#REF!</f>
        <v>#REF!</v>
      </c>
      <c r="O208" s="45">
        <v>0.4</v>
      </c>
      <c r="P208" s="44">
        <v>1573.1819999999998</v>
      </c>
      <c r="Q208" s="44">
        <v>1887.8183999999997</v>
      </c>
      <c r="R208" s="4"/>
    </row>
    <row r="209" spans="2:18" s="3" customFormat="1">
      <c r="B209" s="10">
        <v>206</v>
      </c>
      <c r="C209" s="7"/>
      <c r="D209" s="57" t="s">
        <v>402</v>
      </c>
      <c r="E209" s="8"/>
      <c r="F209" s="9"/>
      <c r="G209" s="10" t="s">
        <v>13</v>
      </c>
      <c r="H209" s="17"/>
      <c r="I209" s="10"/>
      <c r="J209" s="54">
        <v>2015</v>
      </c>
      <c r="K209" s="10">
        <v>3</v>
      </c>
      <c r="L209" s="42">
        <v>0</v>
      </c>
      <c r="M209" s="48" t="e">
        <f>#REF!</f>
        <v>#REF!</v>
      </c>
      <c r="N209" s="42" t="e">
        <f>#REF!</f>
        <v>#REF!</v>
      </c>
      <c r="O209" s="45">
        <v>0.4</v>
      </c>
      <c r="P209" s="44">
        <v>6940.8252000000002</v>
      </c>
      <c r="Q209" s="44">
        <v>8328.9902399999992</v>
      </c>
      <c r="R209" s="4"/>
    </row>
    <row r="210" spans="2:18" s="3" customFormat="1">
      <c r="B210" s="10">
        <v>207</v>
      </c>
      <c r="C210" s="7"/>
      <c r="D210" s="57" t="s">
        <v>403</v>
      </c>
      <c r="E210" s="8"/>
      <c r="F210" s="9"/>
      <c r="G210" s="10" t="s">
        <v>13</v>
      </c>
      <c r="H210" s="17"/>
      <c r="I210" s="10"/>
      <c r="J210" s="54">
        <v>2015</v>
      </c>
      <c r="K210" s="10">
        <v>1</v>
      </c>
      <c r="L210" s="42">
        <v>0</v>
      </c>
      <c r="M210" s="48" t="e">
        <f>#REF!</f>
        <v>#REF!</v>
      </c>
      <c r="N210" s="42" t="e">
        <f>#REF!</f>
        <v>#REF!</v>
      </c>
      <c r="O210" s="45">
        <v>0.4</v>
      </c>
      <c r="P210" s="44">
        <v>2313.6084000000001</v>
      </c>
      <c r="Q210" s="44">
        <v>2776.3300800000002</v>
      </c>
      <c r="R210" s="4"/>
    </row>
    <row r="211" spans="2:18" s="3" customFormat="1">
      <c r="B211" s="10">
        <v>208</v>
      </c>
      <c r="C211" s="7"/>
      <c r="D211" s="57" t="s">
        <v>404</v>
      </c>
      <c r="E211" s="8"/>
      <c r="F211" s="9"/>
      <c r="G211" s="10" t="s">
        <v>13</v>
      </c>
      <c r="H211" s="17"/>
      <c r="I211" s="10"/>
      <c r="J211" s="54">
        <v>2015</v>
      </c>
      <c r="K211" s="10">
        <v>1</v>
      </c>
      <c r="L211" s="42">
        <v>0</v>
      </c>
      <c r="M211" s="48" t="e">
        <f>#REF!</f>
        <v>#REF!</v>
      </c>
      <c r="N211" s="42" t="e">
        <f>#REF!</f>
        <v>#REF!</v>
      </c>
      <c r="O211" s="45">
        <v>0.4</v>
      </c>
      <c r="P211" s="44">
        <v>1075.6799999999998</v>
      </c>
      <c r="Q211" s="44">
        <v>1290.8159999999998</v>
      </c>
      <c r="R211" s="4"/>
    </row>
    <row r="212" spans="2:18" s="3" customFormat="1">
      <c r="B212" s="10">
        <v>209</v>
      </c>
      <c r="C212" s="7"/>
      <c r="D212" s="57" t="s">
        <v>405</v>
      </c>
      <c r="E212" s="8"/>
      <c r="F212" s="9"/>
      <c r="G212" s="10" t="s">
        <v>13</v>
      </c>
      <c r="H212" s="17"/>
      <c r="I212" s="10"/>
      <c r="J212" s="54">
        <v>2015</v>
      </c>
      <c r="K212" s="10">
        <v>1</v>
      </c>
      <c r="L212" s="42">
        <v>0</v>
      </c>
      <c r="M212" s="48" t="e">
        <f>#REF!</f>
        <v>#REF!</v>
      </c>
      <c r="N212" s="42" t="e">
        <f>#REF!</f>
        <v>#REF!</v>
      </c>
      <c r="O212" s="45">
        <v>0.4</v>
      </c>
      <c r="P212" s="44">
        <v>2579.3909999999996</v>
      </c>
      <c r="Q212" s="44">
        <v>3095.2691999999993</v>
      </c>
      <c r="R212" s="4"/>
    </row>
    <row r="213" spans="2:18" s="3" customFormat="1">
      <c r="B213" s="10">
        <v>210</v>
      </c>
      <c r="C213" s="7"/>
      <c r="D213" s="58" t="s">
        <v>406</v>
      </c>
      <c r="E213" s="8"/>
      <c r="F213" s="9"/>
      <c r="G213" s="10" t="s">
        <v>13</v>
      </c>
      <c r="H213" s="17"/>
      <c r="I213" s="10"/>
      <c r="J213" s="54">
        <v>2015</v>
      </c>
      <c r="K213" s="10">
        <v>6</v>
      </c>
      <c r="L213" s="42">
        <v>0</v>
      </c>
      <c r="M213" s="48" t="e">
        <f>#REF!</f>
        <v>#REF!</v>
      </c>
      <c r="N213" s="42" t="e">
        <f>#REF!</f>
        <v>#REF!</v>
      </c>
      <c r="O213" s="45">
        <v>0.4</v>
      </c>
      <c r="P213" s="44">
        <v>13913.9208</v>
      </c>
      <c r="Q213" s="44">
        <v>16696.704959999999</v>
      </c>
      <c r="R213" s="4"/>
    </row>
    <row r="214" spans="2:18" s="3" customFormat="1">
      <c r="B214" s="10">
        <v>211</v>
      </c>
      <c r="C214" s="7"/>
      <c r="D214" s="57" t="s">
        <v>407</v>
      </c>
      <c r="E214" s="8"/>
      <c r="F214" s="9"/>
      <c r="G214" s="10" t="s">
        <v>13</v>
      </c>
      <c r="H214" s="17"/>
      <c r="I214" s="10"/>
      <c r="J214" s="54">
        <v>2015</v>
      </c>
      <c r="K214" s="10">
        <v>3</v>
      </c>
      <c r="L214" s="42">
        <v>0</v>
      </c>
      <c r="M214" s="48" t="e">
        <f>#REF!</f>
        <v>#REF!</v>
      </c>
      <c r="N214" s="42" t="e">
        <f>#REF!</f>
        <v>#REF!</v>
      </c>
      <c r="O214" s="45">
        <v>0.4</v>
      </c>
      <c r="P214" s="44">
        <v>7153.271999999999</v>
      </c>
      <c r="Q214" s="44">
        <v>8583.9263999999985</v>
      </c>
      <c r="R214" s="4"/>
    </row>
    <row r="215" spans="2:18" s="3" customFormat="1">
      <c r="B215" s="10">
        <v>212</v>
      </c>
      <c r="C215" s="7"/>
      <c r="D215" s="57" t="s">
        <v>408</v>
      </c>
      <c r="E215" s="8"/>
      <c r="F215" s="9"/>
      <c r="G215" s="10" t="s">
        <v>13</v>
      </c>
      <c r="H215" s="17"/>
      <c r="I215" s="10"/>
      <c r="J215" s="54">
        <v>2015</v>
      </c>
      <c r="K215" s="10">
        <v>8</v>
      </c>
      <c r="L215" s="42">
        <v>0</v>
      </c>
      <c r="M215" s="48" t="e">
        <f>#REF!</f>
        <v>#REF!</v>
      </c>
      <c r="N215" s="42" t="e">
        <f>#REF!</f>
        <v>#REF!</v>
      </c>
      <c r="O215" s="45">
        <v>0.4</v>
      </c>
      <c r="P215" s="44">
        <v>10925.323199999999</v>
      </c>
      <c r="Q215" s="44">
        <v>13110.387839999998</v>
      </c>
      <c r="R215" s="4"/>
    </row>
    <row r="216" spans="2:18" s="3" customFormat="1">
      <c r="B216" s="10">
        <v>213</v>
      </c>
      <c r="C216" s="7"/>
      <c r="D216" s="57" t="s">
        <v>408</v>
      </c>
      <c r="E216" s="8"/>
      <c r="F216" s="9"/>
      <c r="G216" s="10" t="s">
        <v>13</v>
      </c>
      <c r="H216" s="17"/>
      <c r="I216" s="10"/>
      <c r="J216" s="54">
        <v>2015</v>
      </c>
      <c r="K216" s="10">
        <v>1</v>
      </c>
      <c r="L216" s="42">
        <v>0</v>
      </c>
      <c r="M216" s="48" t="e">
        <f>#REF!</f>
        <v>#REF!</v>
      </c>
      <c r="N216" s="42" t="e">
        <f>#REF!</f>
        <v>#REF!</v>
      </c>
      <c r="O216" s="45">
        <v>0.4</v>
      </c>
      <c r="P216" s="44">
        <v>1365.6653999999999</v>
      </c>
      <c r="Q216" s="44">
        <v>1638.7984799999997</v>
      </c>
      <c r="R216" s="4"/>
    </row>
    <row r="217" spans="2:18" s="3" customFormat="1">
      <c r="B217" s="10">
        <v>214</v>
      </c>
      <c r="C217" s="7"/>
      <c r="D217" s="57" t="s">
        <v>444</v>
      </c>
      <c r="E217" s="8"/>
      <c r="F217" s="9"/>
      <c r="G217" s="10" t="s">
        <v>13</v>
      </c>
      <c r="H217" s="17"/>
      <c r="I217" s="10"/>
      <c r="J217" s="54">
        <v>2015</v>
      </c>
      <c r="K217" s="10">
        <v>1</v>
      </c>
      <c r="L217" s="42">
        <v>0</v>
      </c>
      <c r="M217" s="48" t="e">
        <f>#REF!</f>
        <v>#REF!</v>
      </c>
      <c r="N217" s="42" t="e">
        <f>#REF!</f>
        <v>#REF!</v>
      </c>
      <c r="O217" s="45">
        <v>0.4</v>
      </c>
      <c r="P217" s="44">
        <v>2755.0853999999995</v>
      </c>
      <c r="Q217" s="44">
        <v>3306.1024799999991</v>
      </c>
      <c r="R217" s="4"/>
    </row>
    <row r="218" spans="2:18" s="3" customFormat="1">
      <c r="B218" s="10">
        <v>215</v>
      </c>
      <c r="C218" s="7"/>
      <c r="D218" s="57" t="s">
        <v>409</v>
      </c>
      <c r="E218" s="8"/>
      <c r="F218" s="9"/>
      <c r="G218" s="10" t="s">
        <v>13</v>
      </c>
      <c r="H218" s="17"/>
      <c r="I218" s="10"/>
      <c r="J218" s="54">
        <v>2015</v>
      </c>
      <c r="K218" s="10">
        <v>1</v>
      </c>
      <c r="L218" s="42">
        <v>0</v>
      </c>
      <c r="M218" s="48" t="e">
        <f>#REF!</f>
        <v>#REF!</v>
      </c>
      <c r="N218" s="42" t="e">
        <f>#REF!</f>
        <v>#REF!</v>
      </c>
      <c r="O218" s="45">
        <v>0.4</v>
      </c>
      <c r="P218" s="44">
        <v>2151.3599999999997</v>
      </c>
      <c r="Q218" s="44">
        <v>2581.6319999999996</v>
      </c>
      <c r="R218" s="4"/>
    </row>
    <row r="219" spans="2:18" s="3" customFormat="1">
      <c r="B219" s="10">
        <v>216</v>
      </c>
      <c r="C219" s="7"/>
      <c r="D219" s="57" t="s">
        <v>410</v>
      </c>
      <c r="E219" s="8"/>
      <c r="F219" s="9"/>
      <c r="G219" s="10" t="s">
        <v>13</v>
      </c>
      <c r="H219" s="17"/>
      <c r="I219" s="10"/>
      <c r="J219" s="54">
        <v>2015</v>
      </c>
      <c r="K219" s="10">
        <v>2</v>
      </c>
      <c r="L219" s="42">
        <v>0</v>
      </c>
      <c r="M219" s="48" t="e">
        <f>#REF!</f>
        <v>#REF!</v>
      </c>
      <c r="N219" s="42" t="e">
        <f>#REF!</f>
        <v>#REF!</v>
      </c>
      <c r="O219" s="45">
        <v>0.4</v>
      </c>
      <c r="P219" s="44">
        <v>3872.4479999999999</v>
      </c>
      <c r="Q219" s="44">
        <v>4646.9375999999993</v>
      </c>
      <c r="R219" s="4"/>
    </row>
    <row r="220" spans="2:18" s="3" customFormat="1">
      <c r="B220" s="10">
        <v>217</v>
      </c>
      <c r="C220" s="7"/>
      <c r="D220" s="57" t="s">
        <v>446</v>
      </c>
      <c r="E220" s="8"/>
      <c r="F220" s="9"/>
      <c r="G220" s="10" t="s">
        <v>13</v>
      </c>
      <c r="H220" s="17"/>
      <c r="I220" s="10"/>
      <c r="J220" s="54">
        <v>2015</v>
      </c>
      <c r="K220" s="10">
        <v>1</v>
      </c>
      <c r="L220" s="42">
        <v>0</v>
      </c>
      <c r="M220" s="48" t="e">
        <f>#REF!</f>
        <v>#REF!</v>
      </c>
      <c r="N220" s="42" t="e">
        <f>#REF!</f>
        <v>#REF!</v>
      </c>
      <c r="O220" s="45">
        <v>0.4</v>
      </c>
      <c r="P220" s="44">
        <v>1716.6059999999998</v>
      </c>
      <c r="Q220" s="44">
        <v>2059.9271999999996</v>
      </c>
      <c r="R220" s="4"/>
    </row>
    <row r="221" spans="2:18" s="3" customFormat="1">
      <c r="B221" s="10">
        <v>218</v>
      </c>
      <c r="C221" s="7"/>
      <c r="D221" s="57" t="s">
        <v>411</v>
      </c>
      <c r="E221" s="8"/>
      <c r="F221" s="9"/>
      <c r="G221" s="10" t="s">
        <v>13</v>
      </c>
      <c r="H221" s="17"/>
      <c r="I221" s="10"/>
      <c r="J221" s="54">
        <v>2015</v>
      </c>
      <c r="K221" s="10">
        <v>4</v>
      </c>
      <c r="L221" s="42">
        <v>0</v>
      </c>
      <c r="M221" s="48" t="e">
        <f>#REF!</f>
        <v>#REF!</v>
      </c>
      <c r="N221" s="42" t="e">
        <f>#REF!</f>
        <v>#REF!</v>
      </c>
      <c r="O221" s="45">
        <v>0.4</v>
      </c>
      <c r="P221" s="44">
        <v>6113.4479999999994</v>
      </c>
      <c r="Q221" s="44">
        <v>7336.1375999999991</v>
      </c>
      <c r="R221" s="4"/>
    </row>
    <row r="222" spans="2:18" s="3" customFormat="1">
      <c r="B222" s="10">
        <v>219</v>
      </c>
      <c r="C222" s="7"/>
      <c r="D222" s="57" t="s">
        <v>412</v>
      </c>
      <c r="E222" s="8"/>
      <c r="F222" s="9"/>
      <c r="G222" s="10" t="s">
        <v>13</v>
      </c>
      <c r="H222" s="17"/>
      <c r="I222" s="10"/>
      <c r="J222" s="54">
        <v>2015</v>
      </c>
      <c r="K222" s="10">
        <v>4</v>
      </c>
      <c r="L222" s="42">
        <v>0</v>
      </c>
      <c r="M222" s="48" t="e">
        <f>#REF!</f>
        <v>#REF!</v>
      </c>
      <c r="N222" s="42" t="e">
        <f>#REF!</f>
        <v>#REF!</v>
      </c>
      <c r="O222" s="45">
        <v>0.4</v>
      </c>
      <c r="P222" s="44">
        <v>11712.3624</v>
      </c>
      <c r="Q222" s="44">
        <v>14054.83488</v>
      </c>
      <c r="R222" s="4"/>
    </row>
    <row r="223" spans="2:18" s="3" customFormat="1">
      <c r="B223" s="10">
        <v>220</v>
      </c>
      <c r="C223" s="7"/>
      <c r="D223" s="57" t="s">
        <v>413</v>
      </c>
      <c r="E223" s="8"/>
      <c r="F223" s="9"/>
      <c r="G223" s="10" t="s">
        <v>13</v>
      </c>
      <c r="H223" s="17"/>
      <c r="I223" s="10"/>
      <c r="J223" s="54">
        <v>2015</v>
      </c>
      <c r="K223" s="10">
        <v>4</v>
      </c>
      <c r="L223" s="42">
        <v>0</v>
      </c>
      <c r="M223" s="48" t="e">
        <f>#REF!</f>
        <v>#REF!</v>
      </c>
      <c r="N223" s="42" t="e">
        <f>#REF!</f>
        <v>#REF!</v>
      </c>
      <c r="O223" s="45">
        <v>0.4</v>
      </c>
      <c r="P223" s="44">
        <v>6075.7992000000004</v>
      </c>
      <c r="Q223" s="44">
        <v>7290.9590400000006</v>
      </c>
      <c r="R223" s="4"/>
    </row>
    <row r="224" spans="2:18" s="3" customFormat="1">
      <c r="B224" s="10">
        <v>221</v>
      </c>
      <c r="C224" s="7"/>
      <c r="D224" s="57" t="s">
        <v>414</v>
      </c>
      <c r="E224" s="8"/>
      <c r="F224" s="9"/>
      <c r="G224" s="10" t="s">
        <v>13</v>
      </c>
      <c r="H224" s="17"/>
      <c r="I224" s="10"/>
      <c r="J224" s="54">
        <v>2015</v>
      </c>
      <c r="K224" s="10">
        <v>6</v>
      </c>
      <c r="L224" s="42">
        <v>0</v>
      </c>
      <c r="M224" s="48" t="e">
        <f>#REF!</f>
        <v>#REF!</v>
      </c>
      <c r="N224" s="42" t="e">
        <f>#REF!</f>
        <v>#REF!</v>
      </c>
      <c r="O224" s="45">
        <v>0.4</v>
      </c>
      <c r="P224" s="44">
        <v>13876.272000000001</v>
      </c>
      <c r="Q224" s="44">
        <v>16651.526399999999</v>
      </c>
      <c r="R224" s="4"/>
    </row>
    <row r="225" spans="2:18" s="3" customFormat="1">
      <c r="B225" s="10">
        <v>222</v>
      </c>
      <c r="C225" s="7"/>
      <c r="D225" s="57" t="s">
        <v>415</v>
      </c>
      <c r="E225" s="8"/>
      <c r="F225" s="9"/>
      <c r="G225" s="10" t="s">
        <v>13</v>
      </c>
      <c r="H225" s="17"/>
      <c r="I225" s="10"/>
      <c r="J225" s="54">
        <v>2015</v>
      </c>
      <c r="K225" s="10">
        <v>4</v>
      </c>
      <c r="L225" s="42">
        <v>0</v>
      </c>
      <c r="M225" s="48" t="e">
        <f>#REF!</f>
        <v>#REF!</v>
      </c>
      <c r="N225" s="42" t="e">
        <f>#REF!</f>
        <v>#REF!</v>
      </c>
      <c r="O225" s="45">
        <v>0.4</v>
      </c>
      <c r="P225" s="44">
        <v>11617.343999999999</v>
      </c>
      <c r="Q225" s="44">
        <v>13940.812799999998</v>
      </c>
      <c r="R225" s="4"/>
    </row>
    <row r="226" spans="2:18" s="3" customFormat="1">
      <c r="B226" s="10">
        <v>223</v>
      </c>
      <c r="C226" s="7"/>
      <c r="D226" s="59" t="s">
        <v>416</v>
      </c>
      <c r="E226" s="8"/>
      <c r="F226" s="9"/>
      <c r="G226" s="10" t="s">
        <v>13</v>
      </c>
      <c r="H226" s="17"/>
      <c r="I226" s="10"/>
      <c r="J226" s="54">
        <v>2015</v>
      </c>
      <c r="K226" s="10">
        <v>2</v>
      </c>
      <c r="L226" s="42">
        <v>0</v>
      </c>
      <c r="M226" s="48" t="e">
        <f>#REF!</f>
        <v>#REF!</v>
      </c>
      <c r="N226" s="42" t="e">
        <f>#REF!</f>
        <v>#REF!</v>
      </c>
      <c r="O226" s="45">
        <v>0.4</v>
      </c>
      <c r="P226" s="44">
        <v>5889.348</v>
      </c>
      <c r="Q226" s="44">
        <v>7067.2175999999999</v>
      </c>
      <c r="R226" s="4"/>
    </row>
    <row r="227" spans="2:18" s="3" customFormat="1">
      <c r="B227" s="10">
        <v>224</v>
      </c>
      <c r="C227" s="7"/>
      <c r="D227" s="59" t="s">
        <v>417</v>
      </c>
      <c r="E227" s="8"/>
      <c r="F227" s="9"/>
      <c r="G227" s="10" t="s">
        <v>13</v>
      </c>
      <c r="H227" s="17"/>
      <c r="I227" s="10"/>
      <c r="J227" s="54">
        <v>2015</v>
      </c>
      <c r="K227" s="10">
        <v>1</v>
      </c>
      <c r="L227" s="42">
        <v>0</v>
      </c>
      <c r="M227" s="48" t="e">
        <f>#REF!</f>
        <v>#REF!</v>
      </c>
      <c r="N227" s="42" t="e">
        <f>#REF!</f>
        <v>#REF!</v>
      </c>
      <c r="O227" s="45">
        <v>0.4</v>
      </c>
      <c r="P227" s="44">
        <v>1268.4060000000002</v>
      </c>
      <c r="Q227" s="44">
        <v>1522.0872000000002</v>
      </c>
      <c r="R227" s="4"/>
    </row>
    <row r="228" spans="2:18" s="3" customFormat="1">
      <c r="B228" s="10">
        <v>225</v>
      </c>
      <c r="C228" s="7"/>
      <c r="D228" s="59" t="s">
        <v>418</v>
      </c>
      <c r="E228" s="8"/>
      <c r="F228" s="9"/>
      <c r="G228" s="10" t="s">
        <v>13</v>
      </c>
      <c r="H228" s="17"/>
      <c r="I228" s="10"/>
      <c r="J228" s="54">
        <v>2015</v>
      </c>
      <c r="K228" s="10">
        <v>1</v>
      </c>
      <c r="L228" s="42">
        <v>0</v>
      </c>
      <c r="M228" s="48" t="e">
        <f>#REF!</f>
        <v>#REF!</v>
      </c>
      <c r="N228" s="42" t="e">
        <f>#REF!</f>
        <v>#REF!</v>
      </c>
      <c r="O228" s="45">
        <v>0.4</v>
      </c>
      <c r="P228" s="44">
        <v>3123.9539999999993</v>
      </c>
      <c r="Q228" s="44">
        <v>3748.744799999999</v>
      </c>
      <c r="R228" s="4"/>
    </row>
    <row r="229" spans="2:18" s="3" customFormat="1">
      <c r="B229" s="10">
        <v>226</v>
      </c>
      <c r="C229" s="7"/>
      <c r="D229" s="59" t="s">
        <v>419</v>
      </c>
      <c r="E229" s="8"/>
      <c r="F229" s="9"/>
      <c r="G229" s="10" t="s">
        <v>13</v>
      </c>
      <c r="H229" s="17"/>
      <c r="I229" s="10"/>
      <c r="J229" s="54">
        <v>2015</v>
      </c>
      <c r="K229" s="10">
        <v>4</v>
      </c>
      <c r="L229" s="42">
        <v>0</v>
      </c>
      <c r="M229" s="48" t="e">
        <f>#REF!</f>
        <v>#REF!</v>
      </c>
      <c r="N229" s="42" t="e">
        <f>#REF!</f>
        <v>#REF!</v>
      </c>
      <c r="O229" s="45">
        <v>0.4</v>
      </c>
      <c r="P229" s="44">
        <v>13517.712</v>
      </c>
      <c r="Q229" s="44">
        <v>16221.254399999998</v>
      </c>
      <c r="R229" s="4"/>
    </row>
    <row r="230" spans="2:18" s="3" customFormat="1">
      <c r="B230" s="10">
        <v>227</v>
      </c>
      <c r="C230" s="7"/>
      <c r="D230" s="59" t="s">
        <v>420</v>
      </c>
      <c r="E230" s="8"/>
      <c r="F230" s="9"/>
      <c r="G230" s="10" t="s">
        <v>13</v>
      </c>
      <c r="H230" s="17"/>
      <c r="I230" s="10"/>
      <c r="J230" s="54">
        <v>2015</v>
      </c>
      <c r="K230" s="10">
        <v>3</v>
      </c>
      <c r="L230" s="42">
        <v>0</v>
      </c>
      <c r="M230" s="48" t="e">
        <f>#REF!</f>
        <v>#REF!</v>
      </c>
      <c r="N230" s="42" t="e">
        <f>#REF!</f>
        <v>#REF!</v>
      </c>
      <c r="O230" s="45">
        <v>0.4</v>
      </c>
      <c r="P230" s="44">
        <v>12101.4</v>
      </c>
      <c r="Q230" s="44">
        <v>14521.679999999998</v>
      </c>
      <c r="R230" s="4"/>
    </row>
    <row r="231" spans="2:18" s="3" customFormat="1">
      <c r="B231" s="10">
        <v>228</v>
      </c>
      <c r="C231" s="7"/>
      <c r="D231" s="59" t="s">
        <v>421</v>
      </c>
      <c r="E231" s="8"/>
      <c r="F231" s="9"/>
      <c r="G231" s="10" t="s">
        <v>13</v>
      </c>
      <c r="H231" s="17"/>
      <c r="I231" s="10"/>
      <c r="J231" s="54">
        <v>2015</v>
      </c>
      <c r="K231" s="10">
        <v>4</v>
      </c>
      <c r="L231" s="42">
        <v>0</v>
      </c>
      <c r="M231" s="48" t="e">
        <f>#REF!</f>
        <v>#REF!</v>
      </c>
      <c r="N231" s="42" t="e">
        <f>#REF!</f>
        <v>#REF!</v>
      </c>
      <c r="O231" s="45">
        <v>0.4</v>
      </c>
      <c r="P231" s="44">
        <v>10534.4928</v>
      </c>
      <c r="Q231" s="44">
        <v>12641.39136</v>
      </c>
      <c r="R231" s="4"/>
    </row>
    <row r="232" spans="2:18" s="3" customFormat="1">
      <c r="B232" s="10">
        <v>229</v>
      </c>
      <c r="C232" s="7"/>
      <c r="D232" s="59" t="s">
        <v>422</v>
      </c>
      <c r="E232" s="8"/>
      <c r="F232" s="9"/>
      <c r="G232" s="10" t="s">
        <v>13</v>
      </c>
      <c r="H232" s="17"/>
      <c r="I232" s="10"/>
      <c r="J232" s="54">
        <v>2015</v>
      </c>
      <c r="K232" s="10">
        <v>1</v>
      </c>
      <c r="L232" s="42">
        <v>0</v>
      </c>
      <c r="M232" s="48" t="e">
        <f>#REF!</f>
        <v>#REF!</v>
      </c>
      <c r="N232" s="42" t="e">
        <f>#REF!</f>
        <v>#REF!</v>
      </c>
      <c r="O232" s="45">
        <v>0.4</v>
      </c>
      <c r="P232" s="44">
        <v>5531.2361999999994</v>
      </c>
      <c r="Q232" s="44">
        <v>6637.4834399999991</v>
      </c>
      <c r="R232" s="4"/>
    </row>
    <row r="233" spans="2:18" s="3" customFormat="1">
      <c r="B233" s="10">
        <v>230</v>
      </c>
      <c r="C233" s="7"/>
      <c r="D233" s="59" t="s">
        <v>423</v>
      </c>
      <c r="E233" s="8"/>
      <c r="F233" s="9"/>
      <c r="G233" s="10" t="s">
        <v>13</v>
      </c>
      <c r="H233" s="17"/>
      <c r="I233" s="10"/>
      <c r="J233" s="54">
        <v>2015</v>
      </c>
      <c r="K233" s="10">
        <v>1</v>
      </c>
      <c r="L233" s="42">
        <v>0</v>
      </c>
      <c r="M233" s="48" t="e">
        <f>#REF!</f>
        <v>#REF!</v>
      </c>
      <c r="N233" s="42" t="e">
        <f>#REF!</f>
        <v>#REF!</v>
      </c>
      <c r="O233" s="45">
        <v>0.4</v>
      </c>
      <c r="P233" s="44">
        <v>2375.46</v>
      </c>
      <c r="Q233" s="44">
        <v>2850.5520000000001</v>
      </c>
      <c r="R233" s="4"/>
    </row>
    <row r="234" spans="2:18" s="3" customFormat="1">
      <c r="B234" s="10">
        <v>231</v>
      </c>
      <c r="C234" s="7"/>
      <c r="D234" s="59" t="s">
        <v>424</v>
      </c>
      <c r="E234" s="8"/>
      <c r="F234" s="9"/>
      <c r="G234" s="10" t="s">
        <v>13</v>
      </c>
      <c r="H234" s="17"/>
      <c r="I234" s="10"/>
      <c r="J234" s="54">
        <v>2015</v>
      </c>
      <c r="K234" s="10">
        <v>2</v>
      </c>
      <c r="L234" s="42">
        <v>0</v>
      </c>
      <c r="M234" s="48" t="e">
        <f>#REF!</f>
        <v>#REF!</v>
      </c>
      <c r="N234" s="42" t="e">
        <f>#REF!</f>
        <v>#REF!</v>
      </c>
      <c r="O234" s="45">
        <v>0.4</v>
      </c>
      <c r="P234" s="44">
        <v>7816.6079999999984</v>
      </c>
      <c r="Q234" s="44">
        <v>9379.9295999999977</v>
      </c>
      <c r="R234" s="4"/>
    </row>
    <row r="235" spans="2:18" s="3" customFormat="1">
      <c r="B235" s="10">
        <v>232</v>
      </c>
      <c r="C235" s="7"/>
      <c r="D235" s="59" t="s">
        <v>425</v>
      </c>
      <c r="E235" s="8"/>
      <c r="F235" s="9"/>
      <c r="G235" s="10" t="s">
        <v>13</v>
      </c>
      <c r="H235" s="17"/>
      <c r="I235" s="10"/>
      <c r="J235" s="54">
        <v>2015</v>
      </c>
      <c r="K235" s="10">
        <v>2</v>
      </c>
      <c r="L235" s="42">
        <v>0</v>
      </c>
      <c r="M235" s="48" t="e">
        <f>#REF!</f>
        <v>#REF!</v>
      </c>
      <c r="N235" s="42" t="e">
        <f>#REF!</f>
        <v>#REF!</v>
      </c>
      <c r="O235" s="45">
        <v>0.4</v>
      </c>
      <c r="P235" s="44">
        <v>3227.0400000000004</v>
      </c>
      <c r="Q235" s="44">
        <v>3872.4480000000003</v>
      </c>
      <c r="R235" s="4"/>
    </row>
    <row r="236" spans="2:18" s="3" customFormat="1">
      <c r="B236" s="10">
        <v>233</v>
      </c>
      <c r="C236" s="7"/>
      <c r="D236" s="59" t="s">
        <v>426</v>
      </c>
      <c r="E236" s="8"/>
      <c r="F236" s="9"/>
      <c r="G236" s="10" t="s">
        <v>13</v>
      </c>
      <c r="H236" s="17"/>
      <c r="I236" s="10"/>
      <c r="J236" s="54">
        <v>2015</v>
      </c>
      <c r="K236" s="10">
        <v>3</v>
      </c>
      <c r="L236" s="42">
        <v>0</v>
      </c>
      <c r="M236" s="48" t="e">
        <f>#REF!</f>
        <v>#REF!</v>
      </c>
      <c r="N236" s="42" t="e">
        <f>#REF!</f>
        <v>#REF!</v>
      </c>
      <c r="O236" s="45">
        <v>0.4</v>
      </c>
      <c r="P236" s="44">
        <v>14291.753400000001</v>
      </c>
      <c r="Q236" s="44">
        <v>17150.104080000001</v>
      </c>
      <c r="R236" s="4"/>
    </row>
    <row r="237" spans="2:18" s="3" customFormat="1">
      <c r="B237" s="10">
        <v>234</v>
      </c>
      <c r="C237" s="7"/>
      <c r="D237" s="59" t="s">
        <v>427</v>
      </c>
      <c r="E237" s="8"/>
      <c r="F237" s="9"/>
      <c r="G237" s="10" t="s">
        <v>13</v>
      </c>
      <c r="H237" s="17"/>
      <c r="I237" s="10"/>
      <c r="J237" s="54">
        <v>2015</v>
      </c>
      <c r="K237" s="10">
        <v>1</v>
      </c>
      <c r="L237" s="42">
        <v>0</v>
      </c>
      <c r="M237" s="48" t="e">
        <f>#REF!</f>
        <v>#REF!</v>
      </c>
      <c r="N237" s="42" t="e">
        <f>#REF!</f>
        <v>#REF!</v>
      </c>
      <c r="O237" s="45">
        <v>0.4</v>
      </c>
      <c r="P237" s="44">
        <v>5342.5439999999999</v>
      </c>
      <c r="Q237" s="44">
        <v>6411.0527999999995</v>
      </c>
      <c r="R237" s="4"/>
    </row>
    <row r="238" spans="2:18" s="3" customFormat="1">
      <c r="B238" s="10">
        <v>235</v>
      </c>
      <c r="C238" s="7"/>
      <c r="D238" s="59" t="s">
        <v>428</v>
      </c>
      <c r="E238" s="8"/>
      <c r="F238" s="9"/>
      <c r="G238" s="10" t="s">
        <v>13</v>
      </c>
      <c r="H238" s="17"/>
      <c r="I238" s="10"/>
      <c r="J238" s="54">
        <v>2015</v>
      </c>
      <c r="K238" s="10">
        <v>4</v>
      </c>
      <c r="L238" s="42">
        <v>0</v>
      </c>
      <c r="M238" s="48" t="e">
        <f>#REF!</f>
        <v>#REF!</v>
      </c>
      <c r="N238" s="42" t="e">
        <f>#REF!</f>
        <v>#REF!</v>
      </c>
      <c r="O238" s="45">
        <v>0.4</v>
      </c>
      <c r="P238" s="44">
        <v>9333.3167999999987</v>
      </c>
      <c r="Q238" s="44">
        <v>11199.980159999997</v>
      </c>
      <c r="R238" s="4"/>
    </row>
    <row r="239" spans="2:18" s="3" customFormat="1">
      <c r="B239" s="10">
        <v>236</v>
      </c>
      <c r="C239" s="7"/>
      <c r="D239" s="59" t="s">
        <v>429</v>
      </c>
      <c r="E239" s="8"/>
      <c r="F239" s="9"/>
      <c r="G239" s="10" t="s">
        <v>13</v>
      </c>
      <c r="H239" s="17"/>
      <c r="I239" s="10"/>
      <c r="J239" s="54">
        <v>2015</v>
      </c>
      <c r="K239" s="10">
        <v>1</v>
      </c>
      <c r="L239" s="42">
        <v>0</v>
      </c>
      <c r="M239" s="48" t="e">
        <f>#REF!</f>
        <v>#REF!</v>
      </c>
      <c r="N239" s="42" t="e">
        <f>#REF!</f>
        <v>#REF!</v>
      </c>
      <c r="O239" s="45">
        <v>0.4</v>
      </c>
      <c r="P239" s="44">
        <v>3863.0357999999997</v>
      </c>
      <c r="Q239" s="44">
        <v>4635.6429599999992</v>
      </c>
      <c r="R239" s="4"/>
    </row>
    <row r="240" spans="2:18" s="3" customFormat="1">
      <c r="B240" s="10">
        <v>237</v>
      </c>
      <c r="C240" s="7"/>
      <c r="D240" s="59" t="s">
        <v>430</v>
      </c>
      <c r="E240" s="8"/>
      <c r="F240" s="9"/>
      <c r="G240" s="10" t="s">
        <v>13</v>
      </c>
      <c r="H240" s="17"/>
      <c r="I240" s="10"/>
      <c r="J240" s="54">
        <v>2015</v>
      </c>
      <c r="K240" s="10">
        <v>4</v>
      </c>
      <c r="L240" s="42">
        <v>0</v>
      </c>
      <c r="M240" s="48" t="e">
        <f>#REF!</f>
        <v>#REF!</v>
      </c>
      <c r="N240" s="42" t="e">
        <f>#REF!</f>
        <v>#REF!</v>
      </c>
      <c r="O240" s="45">
        <v>0.4</v>
      </c>
      <c r="P240" s="44">
        <v>13207.557599999998</v>
      </c>
      <c r="Q240" s="44">
        <v>15849.069119999996</v>
      </c>
      <c r="R240" s="4"/>
    </row>
    <row r="241" spans="2:18" s="3" customFormat="1">
      <c r="B241" s="10">
        <v>238</v>
      </c>
      <c r="C241" s="7"/>
      <c r="D241" s="59" t="s">
        <v>431</v>
      </c>
      <c r="E241" s="8"/>
      <c r="F241" s="9"/>
      <c r="G241" s="10" t="s">
        <v>13</v>
      </c>
      <c r="H241" s="17"/>
      <c r="I241" s="10"/>
      <c r="J241" s="54">
        <v>2015</v>
      </c>
      <c r="K241" s="10">
        <v>2</v>
      </c>
      <c r="L241" s="42">
        <v>0</v>
      </c>
      <c r="M241" s="48" t="e">
        <f>#REF!</f>
        <v>#REF!</v>
      </c>
      <c r="N241" s="42" t="e">
        <f>#REF!</f>
        <v>#REF!</v>
      </c>
      <c r="O241" s="45">
        <v>0.4</v>
      </c>
      <c r="P241" s="44">
        <v>5109.4800000000005</v>
      </c>
      <c r="Q241" s="44">
        <v>6131.3760000000002</v>
      </c>
      <c r="R241" s="4"/>
    </row>
    <row r="242" spans="2:18" s="3" customFormat="1">
      <c r="B242" s="10">
        <v>239</v>
      </c>
      <c r="C242" s="7"/>
      <c r="D242" s="59" t="s">
        <v>432</v>
      </c>
      <c r="E242" s="8"/>
      <c r="F242" s="9"/>
      <c r="G242" s="10" t="s">
        <v>13</v>
      </c>
      <c r="H242" s="17"/>
      <c r="I242" s="10"/>
      <c r="J242" s="54">
        <v>2015</v>
      </c>
      <c r="K242" s="10">
        <v>1</v>
      </c>
      <c r="L242" s="42">
        <v>0</v>
      </c>
      <c r="M242" s="48" t="e">
        <f>#REF!</f>
        <v>#REF!</v>
      </c>
      <c r="N242" s="42" t="e">
        <f>#REF!</f>
        <v>#REF!</v>
      </c>
      <c r="O242" s="45">
        <v>0.4</v>
      </c>
      <c r="P242" s="44">
        <v>2046.0329999999999</v>
      </c>
      <c r="Q242" s="44">
        <v>2455.2395999999999</v>
      </c>
      <c r="R242" s="4"/>
    </row>
    <row r="243" spans="2:18" s="3" customFormat="1">
      <c r="B243" s="10">
        <v>240</v>
      </c>
      <c r="C243" s="7"/>
      <c r="D243" s="59" t="s">
        <v>433</v>
      </c>
      <c r="E243" s="8"/>
      <c r="F243" s="9"/>
      <c r="G243" s="10" t="s">
        <v>13</v>
      </c>
      <c r="H243" s="17"/>
      <c r="I243" s="10"/>
      <c r="J243" s="54">
        <v>2015</v>
      </c>
      <c r="K243" s="10">
        <v>1</v>
      </c>
      <c r="L243" s="42">
        <v>0</v>
      </c>
      <c r="M243" s="48" t="e">
        <f>#REF!</f>
        <v>#REF!</v>
      </c>
      <c r="N243" s="42" t="e">
        <f>#REF!</f>
        <v>#REF!</v>
      </c>
      <c r="O243" s="45">
        <v>0.4</v>
      </c>
      <c r="P243" s="44">
        <v>4030.6625999999997</v>
      </c>
      <c r="Q243" s="44">
        <v>4836.7951199999998</v>
      </c>
      <c r="R243" s="4"/>
    </row>
    <row r="244" spans="2:18" s="3" customFormat="1">
      <c r="B244" s="10">
        <v>241</v>
      </c>
      <c r="C244" s="7"/>
      <c r="D244" s="59" t="s">
        <v>434</v>
      </c>
      <c r="E244" s="8"/>
      <c r="F244" s="9"/>
      <c r="G244" s="10" t="s">
        <v>13</v>
      </c>
      <c r="H244" s="17"/>
      <c r="I244" s="10"/>
      <c r="J244" s="54">
        <v>2015</v>
      </c>
      <c r="K244" s="10">
        <v>2</v>
      </c>
      <c r="L244" s="42">
        <v>0</v>
      </c>
      <c r="M244" s="48" t="e">
        <f>#REF!</f>
        <v>#REF!</v>
      </c>
      <c r="N244" s="42" t="e">
        <f>#REF!</f>
        <v>#REF!</v>
      </c>
      <c r="O244" s="45">
        <v>0.4</v>
      </c>
      <c r="P244" s="44">
        <v>5551.4051999999992</v>
      </c>
      <c r="Q244" s="44">
        <v>6661.6862399999991</v>
      </c>
      <c r="R244" s="4"/>
    </row>
    <row r="245" spans="2:18" s="3" customFormat="1">
      <c r="B245" s="10">
        <v>242</v>
      </c>
      <c r="C245" s="7"/>
      <c r="D245" s="59" t="s">
        <v>435</v>
      </c>
      <c r="E245" s="8"/>
      <c r="F245" s="9"/>
      <c r="G245" s="10" t="s">
        <v>13</v>
      </c>
      <c r="H245" s="17"/>
      <c r="I245" s="10"/>
      <c r="J245" s="54">
        <v>2015</v>
      </c>
      <c r="K245" s="10">
        <v>2</v>
      </c>
      <c r="L245" s="42">
        <v>0</v>
      </c>
      <c r="M245" s="48" t="e">
        <f>#REF!</f>
        <v>#REF!</v>
      </c>
      <c r="N245" s="42" t="e">
        <f>#REF!</f>
        <v>#REF!</v>
      </c>
      <c r="O245" s="45">
        <v>0.4</v>
      </c>
      <c r="P245" s="44">
        <v>7511.8319999999994</v>
      </c>
      <c r="Q245" s="44">
        <v>9014.1983999999993</v>
      </c>
      <c r="R245" s="4"/>
    </row>
    <row r="246" spans="2:18" s="3" customFormat="1">
      <c r="B246" s="10">
        <v>243</v>
      </c>
      <c r="C246" s="7"/>
      <c r="D246" s="59" t="s">
        <v>436</v>
      </c>
      <c r="E246" s="8"/>
      <c r="F246" s="9"/>
      <c r="G246" s="10" t="s">
        <v>13</v>
      </c>
      <c r="H246" s="17"/>
      <c r="I246" s="10"/>
      <c r="J246" s="54">
        <v>2015</v>
      </c>
      <c r="K246" s="10">
        <v>1</v>
      </c>
      <c r="L246" s="42">
        <v>0</v>
      </c>
      <c r="M246" s="48" t="e">
        <f>#REF!</f>
        <v>#REF!</v>
      </c>
      <c r="N246" s="42" t="e">
        <f>#REF!</f>
        <v>#REF!</v>
      </c>
      <c r="O246" s="45">
        <v>0.4</v>
      </c>
      <c r="P246" s="44">
        <v>4028.8697999999999</v>
      </c>
      <c r="Q246" s="44">
        <v>4834.6437599999999</v>
      </c>
      <c r="R246" s="4"/>
    </row>
    <row r="247" spans="2:18" s="3" customFormat="1">
      <c r="B247" s="10">
        <v>244</v>
      </c>
      <c r="C247" s="7"/>
      <c r="D247" s="59" t="s">
        <v>437</v>
      </c>
      <c r="E247" s="8"/>
      <c r="F247" s="9"/>
      <c r="G247" s="10" t="s">
        <v>13</v>
      </c>
      <c r="H247" s="17"/>
      <c r="I247" s="10"/>
      <c r="J247" s="54">
        <v>2015</v>
      </c>
      <c r="K247" s="10">
        <v>1</v>
      </c>
      <c r="L247" s="42">
        <v>0</v>
      </c>
      <c r="M247" s="48" t="e">
        <f>#REF!</f>
        <v>#REF!</v>
      </c>
      <c r="N247" s="42" t="e">
        <f>#REF!</f>
        <v>#REF!</v>
      </c>
      <c r="O247" s="45">
        <v>0.4</v>
      </c>
      <c r="P247" s="44">
        <v>4477.5179999999991</v>
      </c>
      <c r="Q247" s="44">
        <v>5373.0215999999991</v>
      </c>
      <c r="R247" s="4"/>
    </row>
    <row r="248" spans="2:18" s="3" customFormat="1">
      <c r="B248" s="10">
        <v>245</v>
      </c>
      <c r="C248" s="7"/>
      <c r="D248" s="59" t="s">
        <v>438</v>
      </c>
      <c r="E248" s="8"/>
      <c r="F248" s="9"/>
      <c r="G248" s="10" t="s">
        <v>13</v>
      </c>
      <c r="H248" s="17"/>
      <c r="I248" s="10"/>
      <c r="J248" s="54">
        <v>2015</v>
      </c>
      <c r="K248" s="10">
        <v>2</v>
      </c>
      <c r="L248" s="42">
        <v>0</v>
      </c>
      <c r="M248" s="48" t="e">
        <f>#REF!</f>
        <v>#REF!</v>
      </c>
      <c r="N248" s="42" t="e">
        <f>#REF!</f>
        <v>#REF!</v>
      </c>
      <c r="O248" s="45">
        <v>0.4</v>
      </c>
      <c r="P248" s="44">
        <v>7399.7819999999992</v>
      </c>
      <c r="Q248" s="44">
        <v>8879.7383999999984</v>
      </c>
      <c r="R248" s="4"/>
    </row>
    <row r="249" spans="2:18" s="3" customFormat="1">
      <c r="B249" s="10">
        <v>246</v>
      </c>
      <c r="C249" s="7"/>
      <c r="D249" s="60" t="s">
        <v>439</v>
      </c>
      <c r="E249" s="8"/>
      <c r="F249" s="9"/>
      <c r="G249" s="10" t="s">
        <v>13</v>
      </c>
      <c r="H249" s="17"/>
      <c r="I249" s="10"/>
      <c r="J249" s="54">
        <v>2015</v>
      </c>
      <c r="K249" s="10">
        <v>4</v>
      </c>
      <c r="L249" s="42">
        <v>0</v>
      </c>
      <c r="M249" s="48" t="e">
        <f>#REF!</f>
        <v>#REF!</v>
      </c>
      <c r="N249" s="42" t="e">
        <f>#REF!</f>
        <v>#REF!</v>
      </c>
      <c r="O249" s="45">
        <v>0.4</v>
      </c>
      <c r="P249" s="44">
        <v>9939.283199999998</v>
      </c>
      <c r="Q249" s="44">
        <v>11927.139839999998</v>
      </c>
      <c r="R249" s="4"/>
    </row>
    <row r="250" spans="2:18" s="3" customFormat="1">
      <c r="B250" s="10">
        <v>247</v>
      </c>
      <c r="C250" s="7"/>
      <c r="D250" s="59" t="s">
        <v>440</v>
      </c>
      <c r="E250" s="8"/>
      <c r="F250" s="9"/>
      <c r="G250" s="10" t="s">
        <v>13</v>
      </c>
      <c r="H250" s="17"/>
      <c r="I250" s="10"/>
      <c r="J250" s="54">
        <v>2015</v>
      </c>
      <c r="K250" s="10">
        <v>2</v>
      </c>
      <c r="L250" s="42">
        <v>0</v>
      </c>
      <c r="M250" s="48" t="e">
        <f>#REF!</f>
        <v>#REF!</v>
      </c>
      <c r="N250" s="42" t="e">
        <f>#REF!</f>
        <v>#REF!</v>
      </c>
      <c r="O250" s="45">
        <v>0.4</v>
      </c>
      <c r="P250" s="44">
        <v>4496.3423999999995</v>
      </c>
      <c r="Q250" s="44">
        <v>5395.6108799999993</v>
      </c>
      <c r="R250" s="4"/>
    </row>
    <row r="251" spans="2:18" s="3" customFormat="1">
      <c r="B251" s="10">
        <v>248</v>
      </c>
      <c r="C251" s="7"/>
      <c r="D251" s="59" t="s">
        <v>441</v>
      </c>
      <c r="E251" s="8"/>
      <c r="F251" s="9"/>
      <c r="G251" s="10" t="s">
        <v>13</v>
      </c>
      <c r="H251" s="17"/>
      <c r="I251" s="10"/>
      <c r="J251" s="54">
        <v>2015</v>
      </c>
      <c r="K251" s="10">
        <v>1</v>
      </c>
      <c r="L251" s="42">
        <v>0</v>
      </c>
      <c r="M251" s="48" t="e">
        <f>#REF!</f>
        <v>#REF!</v>
      </c>
      <c r="N251" s="42" t="e">
        <f>#REF!</f>
        <v>#REF!</v>
      </c>
      <c r="O251" s="45">
        <v>0.4</v>
      </c>
      <c r="P251" s="44">
        <v>4598.5319999999992</v>
      </c>
      <c r="Q251" s="44">
        <v>5518.2383999999993</v>
      </c>
      <c r="R251" s="4"/>
    </row>
    <row r="252" spans="2:18" s="3" customFormat="1">
      <c r="B252" s="10">
        <v>249</v>
      </c>
      <c r="C252" s="7"/>
      <c r="D252" s="59" t="s">
        <v>442</v>
      </c>
      <c r="E252" s="8"/>
      <c r="F252" s="9"/>
      <c r="G252" s="10" t="s">
        <v>13</v>
      </c>
      <c r="H252" s="17"/>
      <c r="I252" s="10"/>
      <c r="J252" s="54">
        <v>2015</v>
      </c>
      <c r="K252" s="10">
        <v>2</v>
      </c>
      <c r="L252" s="42">
        <v>0</v>
      </c>
      <c r="M252" s="48" t="e">
        <f>#REF!</f>
        <v>#REF!</v>
      </c>
      <c r="N252" s="42" t="e">
        <f>#REF!</f>
        <v>#REF!</v>
      </c>
      <c r="O252" s="45">
        <v>0.4</v>
      </c>
      <c r="P252" s="44">
        <v>7368.4079999999985</v>
      </c>
      <c r="Q252" s="44">
        <v>8842.0895999999975</v>
      </c>
      <c r="R252" s="4"/>
    </row>
    <row r="253" spans="2:18">
      <c r="B253" s="31"/>
      <c r="C253" s="32"/>
      <c r="D253" s="33" t="s">
        <v>48</v>
      </c>
      <c r="E253" s="32"/>
      <c r="F253" s="32"/>
      <c r="G253" s="32"/>
      <c r="H253" s="34"/>
      <c r="I253" s="49"/>
      <c r="J253" s="50"/>
      <c r="K253" s="35">
        <f>SUM(K4:K252)</f>
        <v>1967</v>
      </c>
      <c r="L253" s="51">
        <v>5664918.0200000023</v>
      </c>
      <c r="M253" s="52" t="e">
        <f>SUM(M4:M189)</f>
        <v>#REF!</v>
      </c>
      <c r="N253" s="52" t="e">
        <f>SUM(N4:N189)</f>
        <v>#REF!</v>
      </c>
      <c r="O253" s="52"/>
      <c r="P253" s="52">
        <v>4340812.9811400026</v>
      </c>
      <c r="Q253" s="52">
        <v>5208975.5773679959</v>
      </c>
    </row>
  </sheetData>
  <mergeCells count="5">
    <mergeCell ref="R1:R2"/>
    <mergeCell ref="M1:N1"/>
    <mergeCell ref="P1:P2"/>
    <mergeCell ref="Q1:Q2"/>
    <mergeCell ref="O1:O2"/>
  </mergeCells>
  <hyperlinks>
    <hyperlink ref="R4" r:id="rId1"/>
    <hyperlink ref="R26" r:id="rId2"/>
    <hyperlink ref="R36" r:id="rId3"/>
    <hyperlink ref="R42" r:id="rId4"/>
    <hyperlink ref="R56" r:id="rId5"/>
    <hyperlink ref="R69" r:id="rId6"/>
    <hyperlink ref="R79" r:id="rId7"/>
    <hyperlink ref="R89" r:id="rId8"/>
    <hyperlink ref="R103" r:id="rId9"/>
    <hyperlink ref="R137" r:id="rId10"/>
    <hyperlink ref="R144" r:id="rId11"/>
    <hyperlink ref="R158" r:id="rId12"/>
    <hyperlink ref="R121" r:id="rId13"/>
    <hyperlink ref="R165" r:id="rId14"/>
    <hyperlink ref="R7" display="http://www.2000koles.ru/catalog/tyres/Nokian/Hakka_Green/155-65-R14-75T-11574?_openstat=bWFya2V0LnlhbmRleC5ydTvQqNC40L3QsCBOb2tpYW4gSGFra2EgR3JlZW4gMTU1LzY1IFIxNCA3NVQ7cXpHNXVBWkNIT2VTcHJVcXc2dkdBQTs&amp;frommarket=https%3A//market.yandex.ru/product/6908088%3"/>
    <hyperlink ref="R12" r:id="rId15"/>
    <hyperlink ref="R17" r:id="rId16"/>
    <hyperlink ref="R18" display="http://www.ekt.sa.ru/catalog/tyres/hakka-green-114/nokian-tyres-hakka-green-175-65r15-84h/?utm_source=YandexMarket&amp;utm_medium=EKT.SA.RU&amp;utm_campaign=%CB%E5%F2%ED%FF%FF+%F8%E8%ED%E0&amp;utm_content=Nokian+Tyres&amp;utm_term=Hakka+Green&amp;ymclid=838645623480636772800"/>
    <hyperlink ref="R100" r:id="rId17"/>
    <hyperlink ref="R27" r:id="rId18"/>
    <hyperlink ref="R31" r:id="rId19"/>
    <hyperlink ref="R34" r:id="rId20"/>
    <hyperlink ref="R51" display="http://ekaterinburg.4tochki.ru/catalog/tyres/nokian/hakka-blue/hakka-blue-8438.html?logist_day=0&amp;rest=4&amp;tm=1483855404&amp;utm_source=market.yandex.ru&amp;utm_term=r0w10t100id8438s&amp;frommarket=https%3A//market.yandex.ru/product/7844433%3Fshow-uid%3D8386565388671298"/>
    <hyperlink ref="R90" r:id="rId21"/>
    <hyperlink ref="R109" r:id="rId22"/>
    <hyperlink ref="R115" r:id="rId23"/>
    <hyperlink ref="R138" r:id="rId24"/>
    <hyperlink ref="R187" r:id="rId25"/>
    <hyperlink ref="R188" r:id="rId26"/>
    <hyperlink ref="R53" r:id="rId27"/>
    <hyperlink ref="R131" r:id="rId28"/>
    <hyperlink ref="R132" r:id="rId29"/>
    <hyperlink ref="R135" r:id="rId30"/>
    <hyperlink ref="R167" r:id="rId31"/>
    <hyperlink ref="R184" r:id="rId32"/>
    <hyperlink ref="R54" r:id="rId33"/>
    <hyperlink ref="R77" r:id="rId34"/>
    <hyperlink ref="R108" r:id="rId35"/>
    <hyperlink ref="R113" display="http://www.ekt.sa.ru/catalog/tyres/hakka-green-xl-114/nokian-tyres-hakka-green-xl-205-65r15-99h/?utm_source=YandexMarket&amp;utm_medium=EKT.SA.RU&amp;utm_campaign=%CB%E5%F2%ED%FF%FF+%F8%E8%ED%E0&amp;utm_content=Nokian+Tyres&amp;utm_term=Hakka+Green+XL&amp;ymclid=838674186454"/>
    <hyperlink ref="R155" r:id="rId36"/>
    <hyperlink ref="R94" r:id="rId37"/>
    <hyperlink ref="R128" r:id="rId38"/>
    <hyperlink ref="R141" r:id="rId39"/>
    <hyperlink ref="R154" r:id="rId40"/>
    <hyperlink ref="R163" r:id="rId41"/>
    <hyperlink ref="R23" r:id="rId42"/>
    <hyperlink ref="R6" r:id="rId43"/>
    <hyperlink ref="R20" r:id="rId44"/>
    <hyperlink ref="R16" r:id="rId45"/>
    <hyperlink ref="R39" r:id="rId46"/>
    <hyperlink ref="R58" r:id="rId47"/>
    <hyperlink ref="R60" r:id="rId48"/>
    <hyperlink ref="R71" r:id="rId49"/>
    <hyperlink ref="R82" r:id="rId50"/>
    <hyperlink ref="R112" r:id="rId51"/>
    <hyperlink ref="R134" r:id="rId52"/>
    <hyperlink ref="R140" r:id="rId53"/>
    <hyperlink ref="R147" r:id="rId54"/>
    <hyperlink ref="R150" r:id="rId55"/>
    <hyperlink ref="R160" r:id="rId56"/>
    <hyperlink ref="R186" r:id="rId57"/>
    <hyperlink ref="R5" display="http://ekaterinburg.4tochki.ru/catalog/tyres/nokian/hakkapeliitta-7/hakkapeliitta-7-13625.html?logist_day=6&amp;rest=9&amp;tm=1483860808&amp;utm_source=market.yandex.ru&amp;utm_term=r6w1t100id13625w&amp;frommarket=https%3A//market.yandex.ru/product/4569181%3Fshow-uid%3D83875"/>
    <hyperlink ref="R22" r:id="rId58"/>
    <hyperlink ref="R29" r:id="rId59"/>
    <hyperlink ref="R33" r:id="rId60"/>
    <hyperlink ref="R38" r:id="rId61"/>
    <hyperlink ref="R47" r:id="rId62"/>
    <hyperlink ref="R57" r:id="rId63"/>
    <hyperlink ref="R65" r:id="rId64"/>
    <hyperlink ref="R70" r:id="rId65"/>
    <hyperlink ref="R81" r:id="rId66"/>
    <hyperlink ref="R92" r:id="rId67"/>
    <hyperlink ref="R111" r:id="rId68"/>
    <hyperlink ref="R133" r:id="rId69"/>
    <hyperlink ref="R146" r:id="rId70"/>
    <hyperlink ref="R149" r:id="rId71"/>
    <hyperlink ref="R159" r:id="rId72"/>
    <hyperlink ref="R43" r:id="rId73"/>
    <hyperlink ref="R189" r:id="rId74"/>
    <hyperlink ref="R14" r:id="rId75"/>
    <hyperlink ref="R10" r:id="rId76"/>
    <hyperlink ref="R61" r:id="rId77"/>
    <hyperlink ref="R44" r:id="rId78"/>
    <hyperlink ref="R67" display="http://ekaterinburg.4tochki.ru/catalog/tyres/nokian/wr-d3/wr-d3-4277.html?logist_day=6&amp;rest=2&amp;tm=1483868007&amp;utm_source=market.yandex.ru&amp;utm_term=r6w1t100id4277w&amp;frommarket=https%3A//market.yandex.ru/product/7313403%3Fshow-uid%3D838770373217648465216001%26"/>
    <hyperlink ref="R73" r:id="rId79"/>
    <hyperlink ref="R32" r:id="rId80"/>
    <hyperlink ref="R63" r:id="rId81"/>
    <hyperlink ref="R148" r:id="rId82"/>
    <hyperlink ref="R183" r:id="rId83"/>
    <hyperlink ref="R83" display="https://www.allrad.ru/tyres/nokian/wr_c_van/195x65r16-104102-s/?_openstat=bWFya2V0LnlhbmRleC5ydTvQqNC40L3RiyBOb2tpYW4gV1IgQyBWYW4gMTk1LzY1IFIxNiAxMDQvMTAyUztTMC1lVlpGa0FHZjZyM3JnWmJTQ3pROw&amp;frommarket=https%3A//market.yandex.ru/product/1555486%3Fshow-uid%3"/>
    <hyperlink ref="R86" r:id="rId84"/>
    <hyperlink ref="R170" r:id="rId85"/>
    <hyperlink ref="R174" display="http://www.ekt.sa.ru/catalog/tyres/hakkapeliitta-5-suv-114/nokian-tyres-hakkapeliitta-5-suv-215-70r16-100t--shipovannaya/?utm_source=YandexMarket&amp;utm_medium=EKT.SA.RU&amp;utm_campaign=%C7%E8%EC%ED%FF%FF+%F8%E8%ED%E0&amp;utm_content=Nokian+Tyres&amp;utm_term=Hakkapeli"/>
    <hyperlink ref="R126" display="http://ekaterinburg.4tochki.ru/catalog/tyres/nokian/hakkapeliitta-c3/hakkapeliitta-c3-531738.html?logist_day=6&amp;rest=9&amp;tm=1483868010&amp;utm_source=market.yandex.ru&amp;utm_term=r6w1t100id531738w&amp;frommarket=https%3A//market.yandex.ru/product/10848253%3Fshow-uid%3D"/>
    <hyperlink ref="R152" r:id="rId86"/>
    <hyperlink ref="R175" r:id="rId87"/>
    <hyperlink ref="R177" r:id="rId88"/>
    <hyperlink ref="R173" r:id="rId89"/>
    <hyperlink ref="R179" r:id="rId90"/>
    <hyperlink ref="R8" r:id="rId91"/>
    <hyperlink ref="R13" r:id="rId92"/>
    <hyperlink ref="R24" r:id="rId93"/>
    <hyperlink ref="R25" display="https://tyremix.ru/catalog/tires/544-nokian/163553/?r1=yandext&amp;r2=&amp;_openstat=bWFya2V0LnlhbmRleC5ydTtOT0tJQU4gSEFLS0FQRUxJSVRUQSBSIDE4NS81NVIxNSA4NlIgWEw7WHR2SllLSnZkV25LdzFPYm5NS0E2UTs&amp;frommarket=https%253A//market.yandex.ru/product/2244688%253Fshow-uid%2"/>
    <hyperlink ref="R35" display="http://kolesananeve.ru/catalog/zimnie-neshipovannye-shiny/306091/?r1=yandext&amp;r2=&amp;_openstat=bWFya2V0LnlhbmRleC5ydTvQqNC40L3QsCBOb2tpYW4gSGFra2FwZWxpaXR0YSBSIDE4NS82NSBSMTQgOTBSO19LSlZCdjlIOUxHZ2tjNTFUN2hkemc7&amp;frommarket=https%3A//market.yandex.ru/product/1"/>
    <hyperlink ref="R45" r:id="rId94"/>
    <hyperlink ref="R46" r:id="rId95"/>
    <hyperlink ref="R49" r:id="rId96"/>
    <hyperlink ref="R50" r:id="rId97"/>
    <hyperlink ref="R52" r:id="rId98"/>
    <hyperlink ref="R55" r:id="rId99" location="ofr"/>
    <hyperlink ref="R62" r:id="rId100"/>
    <hyperlink ref="R59" r:id="rId101"/>
    <hyperlink ref="R64" r:id="rId102"/>
    <hyperlink ref="R68" display="http://www.rzmz.ru/catalog-shin/Nokian/Hakkapeliitta-R/2527?_openstat=bWFya2V0LnlhbmRleC5ydTvQqNC40L3QsCBOb2tpYW4gSGFra2FwZWxpaXR0YSBSIDE5NS82MCBSMTUgOTJSO1FSTjJReHNRaHA5bmNSMlhsOUxMQlE7&amp;frommarket=https%3A//market.yandex.ru/product/2187094%3Fshow-uid%3D8"/>
    <hyperlink ref="R78" display="https://tyremix.ru/catalog/tires/544-nokian/163564/?r1=yandext&amp;r2=&amp;_openstat=bWFya2V0LnlhbmRleC5ydTtOT0tJQU4gSEFLS0FQRUxJSVRUQSBSIDE5NS82NVIxNSA5NVIgWEw7bkRaQ0Q0TFlHbnR1Y0xhX2ktWS1mUTs&amp;frommarket=https%253A//market.yandex.ru/product/1635300%253Fshow-uid%2"/>
    <hyperlink ref="R84" r:id="rId103"/>
    <hyperlink ref="R88" r:id="rId104"/>
    <hyperlink ref="R91" r:id="rId105"/>
    <hyperlink ref="R95" r:id="rId106"/>
    <hyperlink ref="R96" display="http://www.s-shina.ru/tyre/nokian/wr-a3/item/107991/?utm_source=yandex_market&amp;utm_medium=cpc&amp;utm_content=zimnie_shiny&amp;utm_term=tyre107991&amp;_openstat=bWFya2V0LnlhbmRleC5ydTvQqNC40L3QsCBOb2tpYW4gV1IgQTMgMjA1LzU1IFIxNiA5MUg7SkFZRGlKd09IU3A3Ty1VdUR1ajB6dzs&amp;ymc"/>
    <hyperlink ref="R101" r:id="rId107"/>
    <hyperlink ref="R104" r:id="rId108"/>
    <hyperlink ref="R110" display="http://www.tyre63.ru/product/142881/?r1=yandext&amp;r2=&amp;utm_source=yandex_market&amp;utm_medium=cpc&amp;utm_campaign=market_tyres&amp;utm_term=shina_nokian_hakkapeliitta_5_205_60_r16_96t_ship&amp;utm_content=market_link&amp;_openstat=bWFya2V0LnlhbmRleC5ydTvQqNC40L3QsCBOb2tpYW4gS"/>
    <hyperlink ref="R116" r:id="rId109"/>
    <hyperlink ref="R118" r:id="rId110"/>
    <hyperlink ref="R119" display="https://prestigewheels.ru/%D1%88%D0%B8%D0%BD%D1%8B/Nokian-Tyres/Hakkapeliitta-C-Van/205-65-R16-1363649?_openstat=bWFya2V0LnlhbmRleC5ydTvQqNC40L3QsCBOb2tpYW4gVHlyZXMgSGFra2FwZWxpaXR0YSBDIFZhbiAyMDUvNjUgUjE2IFI7RkVQbUpVaHdsVndnYy1abTFuSFVfZzs&amp;ymclid=8396200"/>
    <hyperlink ref="R124" r:id="rId111"/>
    <hyperlink ref="R127" r:id="rId112"/>
    <hyperlink ref="R129" r:id="rId113"/>
    <hyperlink ref="R130" r:id="rId114"/>
    <hyperlink ref="R142" r:id="rId115"/>
    <hyperlink ref="R143" display="https://66shin.ru/categories/nokian_hakkapeliitta-r/56943_r16-215-55-97r?_openstat=bWFya2V0LnlhbmRleC5ydTvQkNCy0YLQvtGI0LjQvdCwIE5va2lhbiBIYWtrYXBlbGlpdHRhIFIgUjE2IDIxNS81NSA5N1I7alpVUDVKV3dDdXhwUURkdFo3Y2NSUTs&amp;frommarket=https%3A//market.yandex.ru/produc"/>
    <hyperlink ref="R145" display="http://www.rzmz.ru/catalog-shin/Nokian/Hakkapeliitta-5/2427?_openstat=bWFya2V0LnlhbmRleC5ydTvQqNC40L3QsCBOb2tpYW4gSGFra2FwZWxpaXR0YSA1IDIxNS81NSBSMTYgOTdUOzIwQVBvWFpHZXNIVVF1SmxaWHdtVWc7&amp;frommarket=https%3A//market.yandex.ru/product/950928%3Fshow-uid%3D83"/>
    <hyperlink ref="R151" r:id="rId116"/>
    <hyperlink ref="R153" display="http://ekaterinburg.4tochki.ru/catalog/tyres/nokian/hakkapeliitta-8-suv/hakkapeliitta-8-suv-6738.html?logist_day=6&amp;rest=9&amp;tm=1483947209&amp;utm_source=market.yandex.ru&amp;utm_term=r6w1t100id6738w&amp;frommarket=https%3A//market.yandex.ru/product/10862115%3Fshow-uid%"/>
    <hyperlink ref="R161" r:id="rId117"/>
    <hyperlink ref="R166" display="http://ekaterinburg.4tochki.ru/catalog/tyres/nokian/hakkapeliitta-8-suv/hakkapeliitta-8-suv-2758-5706eeb8322b7.html?logist_day=6&amp;rest=1&amp;tm=1483947209&amp;utm_source=market.yandex.ru&amp;utm_term=r6w1t100id2758w&amp;frommarket=https%3A//market.yandex.ru/product/107244"/>
    <hyperlink ref="R171" r:id="rId118"/>
    <hyperlink ref="R176" display="http://www.berikolesa.ru/CarTire/Model/173357?_openstat=bWFya2V0LnlhbmRleC5ydTvQqNC40L3RiyBOb2tpYW4gSEtQTCA4IFNVViAyMTUvNzAgUjE2IDEwMFQ7WUZzeFhtNmZ3WmhQZEtvUmRQSDRKUTs&amp;frommarket=https%3A//market.yandex.ru/product/10724383%3Fshow-uid%3D8396330969332281162"/>
    <hyperlink ref="R178" r:id="rId119"/>
    <hyperlink ref="R180" display="https://www.allrad.ru/tyres/nokian/hakkapeliitta_c_cargo/215x75r16-116114-r/?_openstat=bWFya2V0LnlhbmRleC5ydTvQqNC40L3RiyBOb2tpYW4gSGFra2FwZWxpaXR0YSBDIENhcmdvIDIxNS83NSBSMTZDIDExNi8xMTRSO3NpTHgtcjBxZGtyN2lwejRxOHdDYXc7&amp;frommarket=https%3A//market.yandex."/>
    <hyperlink ref="R181" r:id="rId120"/>
    <hyperlink ref="R182" r:id="rId121"/>
    <hyperlink ref="R75" r:id="rId122"/>
    <hyperlink ref="R9" r:id="rId123"/>
    <hyperlink ref="R15" r:id="rId124"/>
    <hyperlink ref="R117" r:id="rId125"/>
    <hyperlink ref="R11" r:id="rId126"/>
    <hyperlink ref="R172" r:id="rId127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28"/>
  <legacyDrawing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8.А.ш. Nokian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SL1</cp:lastModifiedBy>
  <cp:lastPrinted>2019-06-27T03:31:57Z</cp:lastPrinted>
  <dcterms:created xsi:type="dcterms:W3CDTF">2016-12-28T14:34:02Z</dcterms:created>
  <dcterms:modified xsi:type="dcterms:W3CDTF">2019-08-22T11:30:00Z</dcterms:modified>
</cp:coreProperties>
</file>