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O:\Папки подразделений\Внешний аудит\ВА_2018\СОВЕТСКИЙ\5. ТОРГИ\8. ТОРГИ ОСНОВНЫЕ СРЕДСТВА БОЛЕЕ 100 КА\"/>
    </mc:Choice>
  </mc:AlternateContent>
  <bookViews>
    <workbookView xWindow="0" yWindow="0" windowWidth="19200" windowHeight="11745" tabRatio="764"/>
  </bookViews>
  <sheets>
    <sheet name="Аукцион и ППП." sheetId="13" r:id="rId1"/>
    <sheet name="расшифровка лотов" sheetId="12" r:id="rId2"/>
    <sheet name="Лист1" sheetId="14" r:id="rId3"/>
    <sheet name="формула" sheetId="15" r:id="rId4"/>
  </sheets>
  <calcPr calcId="152511"/>
</workbook>
</file>

<file path=xl/calcChain.xml><?xml version="1.0" encoding="utf-8"?>
<calcChain xmlns="http://schemas.openxmlformats.org/spreadsheetml/2006/main">
  <c r="M20" i="13" l="1"/>
  <c r="M18" i="13"/>
  <c r="M16" i="13"/>
  <c r="M14" i="13"/>
  <c r="K13" i="15"/>
  <c r="K12" i="15"/>
  <c r="B6" i="15"/>
  <c r="K20" i="13" l="1"/>
  <c r="K18" i="13"/>
  <c r="K16" i="13"/>
  <c r="K3" i="15" l="1"/>
  <c r="L3" i="15" s="1"/>
  <c r="M3" i="15" s="1"/>
  <c r="H8" i="15"/>
  <c r="L13" i="15"/>
  <c r="L12" i="15"/>
  <c r="C15" i="15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I12" i="15"/>
  <c r="N3" i="15" l="1"/>
  <c r="B14" i="15"/>
  <c r="B20" i="15" l="1"/>
  <c r="B25" i="15"/>
  <c r="H13" i="15" s="1"/>
  <c r="B22" i="15"/>
  <c r="B17" i="15"/>
  <c r="B16" i="15"/>
  <c r="B7" i="15"/>
  <c r="H12" i="15"/>
  <c r="B19" i="15"/>
  <c r="B24" i="15"/>
  <c r="B21" i="15"/>
  <c r="B18" i="15"/>
  <c r="B26" i="15"/>
  <c r="B15" i="15"/>
  <c r="B23" i="15"/>
  <c r="J16" i="13"/>
  <c r="L16" i="13" s="1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2" i="14"/>
  <c r="D78" i="12"/>
  <c r="D60" i="12"/>
  <c r="D34" i="12"/>
  <c r="D27" i="12"/>
  <c r="I13" i="15" l="1"/>
  <c r="L18" i="13"/>
  <c r="P18" i="13" s="1"/>
  <c r="O18" i="13"/>
  <c r="P16" i="13"/>
  <c r="O16" i="13"/>
  <c r="H21" i="13"/>
  <c r="J20" i="13"/>
  <c r="L20" i="13" s="1"/>
  <c r="J14" i="13" l="1"/>
  <c r="K14" i="13" s="1"/>
  <c r="P20" i="13"/>
  <c r="O20" i="13"/>
  <c r="J21" i="13" l="1"/>
  <c r="L14" i="13" l="1"/>
  <c r="K21" i="13"/>
  <c r="L21" i="13" l="1"/>
  <c r="O14" i="13" l="1"/>
  <c r="M21" i="13"/>
  <c r="P14" i="13"/>
</calcChain>
</file>

<file path=xl/sharedStrings.xml><?xml version="1.0" encoding="utf-8"?>
<sst xmlns="http://schemas.openxmlformats.org/spreadsheetml/2006/main" count="2367" uniqueCount="1154">
  <si>
    <t>ИТОГО:</t>
  </si>
  <si>
    <t>Наименование лота</t>
  </si>
  <si>
    <t>№ лота</t>
  </si>
  <si>
    <t>Подтип активов</t>
  </si>
  <si>
    <t>Местонахождение (регион)</t>
  </si>
  <si>
    <t>Начальная цена продажи лотов, руб.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</si>
  <si>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</si>
  <si>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</si>
  <si>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</si>
  <si>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</si>
  <si>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</si>
  <si>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</si>
  <si>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последнем периоде торгов ППП</t>
  </si>
  <si>
    <t xml:space="preserve">Лоты, выставляемые на торги </t>
  </si>
  <si>
    <t>на первом периоде торгов ППП</t>
  </si>
  <si>
    <t>открытая</t>
  </si>
  <si>
    <t>Аукцион и ППП</t>
  </si>
  <si>
    <t>на повторных торгах</t>
  </si>
  <si>
    <t>Вывеска Банк Советский</t>
  </si>
  <si>
    <t>Вывеска световая Банк Советский</t>
  </si>
  <si>
    <t>ВывескаБанк Советский(из  отдельно стоящих букв с подветской контражуром свет)</t>
  </si>
  <si>
    <t>ВывескаБанк Советский(объемные  буквы  с эффектом контражур)</t>
  </si>
  <si>
    <t>Шкаф депозитный</t>
  </si>
  <si>
    <t>Коммутатор CISCO WS-C3750G-48TS-E</t>
  </si>
  <si>
    <t>Коммутатор CISCO Catalyst 3750 48</t>
  </si>
  <si>
    <t>Коммутатор Catalyst 3750 48</t>
  </si>
  <si>
    <t>Коммутатор 2911 Voice Bundle w/PVDM3-16</t>
  </si>
  <si>
    <t>Система охранно-тревожной,пожарной сигнализации</t>
  </si>
  <si>
    <t>Система тревожной и охранной сигнализации</t>
  </si>
  <si>
    <t>Система видеонаблюдения</t>
  </si>
  <si>
    <t>Система комплексной системы безопасности</t>
  </si>
  <si>
    <t>Система охранно-тревожной,пожарной сигнализации,система видеонаблюдения</t>
  </si>
  <si>
    <t>Мультисплитсистема Pioneer  внутренний  блок KRМS09А/ наружний блок 2МSHD18A</t>
  </si>
  <si>
    <t>Комплект элементов с эффектом контражура</t>
  </si>
  <si>
    <t>Рекламная вывеска  с эффектом контражур</t>
  </si>
  <si>
    <t>Световая вывеска Банк Советский 1100*3900</t>
  </si>
  <si>
    <t>Интегрированная система безопасности</t>
  </si>
  <si>
    <t>Вывеска Банк Советский(объемные световые буквы)</t>
  </si>
  <si>
    <t>Маршрутизатор  CISCO 2951/K9</t>
  </si>
  <si>
    <t>АТС Office Serv 7200</t>
  </si>
  <si>
    <t>Коммутатор CISCO 2821</t>
  </si>
  <si>
    <t>Световая вывеска Банк Советский  830*6200</t>
  </si>
  <si>
    <t>Вывеска: объемные световые буквы на подложке Банк Советский</t>
  </si>
  <si>
    <t>Вывеска</t>
  </si>
  <si>
    <t>Вывеска Банк Советский  (800х11300)</t>
  </si>
  <si>
    <t>Вывеска несветовая из композитного аллюминия</t>
  </si>
  <si>
    <t>Рекламно-информационная конструкция</t>
  </si>
  <si>
    <t>Система охранной, пожарной и тревожной сигнализации</t>
  </si>
  <si>
    <t>Рекламная конструкция Банк Советский  с эффектом контражур</t>
  </si>
  <si>
    <t>Система охранно-тревожной ,пожарной  сигнализации</t>
  </si>
  <si>
    <t>сплит-система кондиционирования воздуха</t>
  </si>
  <si>
    <t>Вывеска световая</t>
  </si>
  <si>
    <t>Коммутатор CISCO2821-SEC/K9</t>
  </si>
  <si>
    <t>Охранная сигнализация</t>
  </si>
  <si>
    <t>Сейф ДВК ЛС-265/38</t>
  </si>
  <si>
    <t>Система охранно-тревожной сигнализации</t>
  </si>
  <si>
    <t>Система пожарной сигнализации и системы оповещения о пожаре</t>
  </si>
  <si>
    <t>Стойка ресепшн</t>
  </si>
  <si>
    <t>Система охранно-пожарной и тревожной сигнализации</t>
  </si>
  <si>
    <t>004.0000122</t>
  </si>
  <si>
    <t>004.0000248</t>
  </si>
  <si>
    <t>004.0000317</t>
  </si>
  <si>
    <t>004.0000335</t>
  </si>
  <si>
    <t>004.0000341</t>
  </si>
  <si>
    <t>004.0000362</t>
  </si>
  <si>
    <t>004.0000390</t>
  </si>
  <si>
    <t>004.0000491</t>
  </si>
  <si>
    <t>005.0000117</t>
  </si>
  <si>
    <t>005.0000172</t>
  </si>
  <si>
    <t>005.0000177</t>
  </si>
  <si>
    <t>005.0000245</t>
  </si>
  <si>
    <t>005.0000319</t>
  </si>
  <si>
    <t>005.0000323</t>
  </si>
  <si>
    <t>005.0000347</t>
  </si>
  <si>
    <t>003.0000382</t>
  </si>
  <si>
    <t>004.0000102</t>
  </si>
  <si>
    <t>004.0000166</t>
  </si>
  <si>
    <t>005.0000120</t>
  </si>
  <si>
    <t>005.0000320</t>
  </si>
  <si>
    <t>005.0000195</t>
  </si>
  <si>
    <t>005.0000314</t>
  </si>
  <si>
    <t>005.0000342</t>
  </si>
  <si>
    <t>003.0000210</t>
  </si>
  <si>
    <t>005.0000155</t>
  </si>
  <si>
    <t>005.0000185</t>
  </si>
  <si>
    <t>004.0000295</t>
  </si>
  <si>
    <t>004.0000319</t>
  </si>
  <si>
    <t>005.0000167</t>
  </si>
  <si>
    <t>004.0000297</t>
  </si>
  <si>
    <t>004.0000320</t>
  </si>
  <si>
    <t>004.0000485</t>
  </si>
  <si>
    <t>005.0000244</t>
  </si>
  <si>
    <t>004.0000340</t>
  </si>
  <si>
    <t>005.0000064</t>
  </si>
  <si>
    <t>005.0000134</t>
  </si>
  <si>
    <t>004.0000013</t>
  </si>
  <si>
    <t>004.0000360</t>
  </si>
  <si>
    <t>005.0000049</t>
  </si>
  <si>
    <t>008.0000050</t>
  </si>
  <si>
    <t>008.0000051</t>
  </si>
  <si>
    <t>004.0000105</t>
  </si>
  <si>
    <t>004.0000106</t>
  </si>
  <si>
    <t>004.0000111</t>
  </si>
  <si>
    <t>004.0000112</t>
  </si>
  <si>
    <t>005.0000038</t>
  </si>
  <si>
    <t>005.0000153</t>
  </si>
  <si>
    <t>005.0000349</t>
  </si>
  <si>
    <t>005.0000346</t>
  </si>
  <si>
    <t>004.0000120</t>
  </si>
  <si>
    <t>004.0000316</t>
  </si>
  <si>
    <t>005.0000066</t>
  </si>
  <si>
    <t>005.0000067</t>
  </si>
  <si>
    <t>004.0000322</t>
  </si>
  <si>
    <t>005.0000317</t>
  </si>
  <si>
    <t>005.0000332</t>
  </si>
  <si>
    <t>005.0000350</t>
  </si>
  <si>
    <t>005.0000351</t>
  </si>
  <si>
    <t>008.0000077</t>
  </si>
  <si>
    <t>005.0000030</t>
  </si>
  <si>
    <t>005.0000058</t>
  </si>
  <si>
    <t>005.0000132</t>
  </si>
  <si>
    <t>005.0000154</t>
  </si>
  <si>
    <t>005.0000156</t>
  </si>
  <si>
    <t>005.0000158</t>
  </si>
  <si>
    <t>005.0000175</t>
  </si>
  <si>
    <t>Приложение № 1.3</t>
  </si>
  <si>
    <t>Общий</t>
  </si>
  <si>
    <t>Тип активов</t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</si>
  <si>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</si>
  <si>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t>Кадастровый (условный) номер</t>
  </si>
  <si>
    <t>VIN (для автотранспорта)</t>
  </si>
  <si>
    <t>1. РЕКЛАМНЫЕ НОСИТЕЛИ</t>
  </si>
  <si>
    <t>Санкт-Петербург</t>
  </si>
  <si>
    <t>г. Санкт-Петербург</t>
  </si>
  <si>
    <t>Расшифровка сборного лота</t>
  </si>
  <si>
    <t>Наименование имущества (позиций)</t>
  </si>
  <si>
    <t>e-mail: razhevda@asv.org.ru</t>
  </si>
  <si>
    <t xml:space="preserve">Количество периодов торгов посредством публичного предложения (далее - торги ППП) </t>
  </si>
  <si>
    <t>Автотранспортные средства</t>
  </si>
  <si>
    <t>Стоимость лотов, руб.</t>
  </si>
  <si>
    <t xml:space="preserve">на первых торгах </t>
  </si>
  <si>
    <t>Легковые автомобили</t>
  </si>
  <si>
    <t>SCBLE37G83CХ19182</t>
  </si>
  <si>
    <t>Москва</t>
  </si>
  <si>
    <t>Прочие ОС</t>
  </si>
  <si>
    <t xml:space="preserve"> Лот № 1</t>
  </si>
  <si>
    <t xml:space="preserve"> Лот № 2</t>
  </si>
  <si>
    <t>Акционерное общество Банк "Советский"</t>
  </si>
  <si>
    <t>Мебель (5 поз.)</t>
  </si>
  <si>
    <t xml:space="preserve"> Лот № 3</t>
  </si>
  <si>
    <t>Прочее имущество (25 поз.)</t>
  </si>
  <si>
    <t xml:space="preserve"> Лот № 4</t>
  </si>
  <si>
    <t>Компьютерная техника (16 поз.)</t>
  </si>
  <si>
    <t>003.0000313</t>
  </si>
  <si>
    <t>005.0000308</t>
  </si>
  <si>
    <t>008.0000176</t>
  </si>
  <si>
    <t>005.0000087</t>
  </si>
  <si>
    <t>005.0000269</t>
  </si>
  <si>
    <t>005.0000318</t>
  </si>
  <si>
    <t>005.0000326</t>
  </si>
  <si>
    <t>004.0000216</t>
  </si>
  <si>
    <t>005.0000235</t>
  </si>
  <si>
    <t>005.0000266</t>
  </si>
  <si>
    <t>004.0000212</t>
  </si>
  <si>
    <t>008.0000144</t>
  </si>
  <si>
    <t>004.0000460</t>
  </si>
  <si>
    <t>005.0000094</t>
  </si>
  <si>
    <t>005.0000186</t>
  </si>
  <si>
    <t>005.0000144</t>
  </si>
  <si>
    <t>005.0000188</t>
  </si>
  <si>
    <t>004.0000183</t>
  </si>
  <si>
    <t>003.0000300</t>
  </si>
  <si>
    <t>005.0000261</t>
  </si>
  <si>
    <t>004.0000306</t>
  </si>
  <si>
    <t>004.0000307</t>
  </si>
  <si>
    <t>004.0000453</t>
  </si>
  <si>
    <t>004.0000454</t>
  </si>
  <si>
    <t>005.0000163</t>
  </si>
  <si>
    <t>008.0000182</t>
  </si>
  <si>
    <t>003.0000357</t>
  </si>
  <si>
    <t>003.0000166</t>
  </si>
  <si>
    <t>004.0000190</t>
  </si>
  <si>
    <t>004.0000286</t>
  </si>
  <si>
    <t>004.0000331</t>
  </si>
  <si>
    <t>002.0000033</t>
  </si>
  <si>
    <t>002.0000051</t>
  </si>
  <si>
    <t>002.0000089</t>
  </si>
  <si>
    <t>002.0000090</t>
  </si>
  <si>
    <t>005.0000082</t>
  </si>
  <si>
    <t>005.0000179</t>
  </si>
  <si>
    <t>003.0000175</t>
  </si>
  <si>
    <t>004.0000308</t>
  </si>
  <si>
    <t>004.0000348</t>
  </si>
  <si>
    <t>004.0000197</t>
  </si>
  <si>
    <t>004.0000198</t>
  </si>
  <si>
    <t>004.0000199</t>
  </si>
  <si>
    <t>004.0000205</t>
  </si>
  <si>
    <t>008.0000155</t>
  </si>
  <si>
    <t>003.0000358</t>
  </si>
  <si>
    <t>005.0000145</t>
  </si>
  <si>
    <t>008.0000034</t>
  </si>
  <si>
    <t>008.0000037</t>
  </si>
  <si>
    <t>008.0000009</t>
  </si>
  <si>
    <t>008.0000036</t>
  </si>
  <si>
    <t>008.0000035</t>
  </si>
  <si>
    <t>004.0000211</t>
  </si>
  <si>
    <t>005.0000015</t>
  </si>
  <si>
    <t>008.0000048</t>
  </si>
  <si>
    <t>008.0000017</t>
  </si>
  <si>
    <t>008.0000023</t>
  </si>
  <si>
    <t>008.0000042</t>
  </si>
  <si>
    <t>008.0000022</t>
  </si>
  <si>
    <t>008.0000044</t>
  </si>
  <si>
    <t>002.0000156</t>
  </si>
  <si>
    <t>002.0000014</t>
  </si>
  <si>
    <t>002.0000126</t>
  </si>
  <si>
    <t>002.0000155</t>
  </si>
  <si>
    <t>008.0000020</t>
  </si>
  <si>
    <t>008.0000024</t>
  </si>
  <si>
    <t>008.0000045</t>
  </si>
  <si>
    <t>003.0000192</t>
  </si>
  <si>
    <t>008.0000019</t>
  </si>
  <si>
    <t>008.0000025</t>
  </si>
  <si>
    <t>008.0000043</t>
  </si>
  <si>
    <t>008.0000018</t>
  </si>
  <si>
    <t>008.0000021</t>
  </si>
  <si>
    <t>008.0000026</t>
  </si>
  <si>
    <t>003.0000201</t>
  </si>
  <si>
    <t>004.0000193</t>
  </si>
  <si>
    <t>005.0000288</t>
  </si>
  <si>
    <t>008.0000046</t>
  </si>
  <si>
    <t>008.0000047</t>
  </si>
  <si>
    <t>008.0000004</t>
  </si>
  <si>
    <t>008.0000005</t>
  </si>
  <si>
    <t>003.0000051</t>
  </si>
  <si>
    <t>005.0000208</t>
  </si>
  <si>
    <t>004.0000189</t>
  </si>
  <si>
    <t>005.0000299</t>
  </si>
  <si>
    <t>005.0000217</t>
  </si>
  <si>
    <t>008.0000027</t>
  </si>
  <si>
    <t>008.0000056</t>
  </si>
  <si>
    <t>008.0000101</t>
  </si>
  <si>
    <t>008.0000100</t>
  </si>
  <si>
    <t>008.0000055</t>
  </si>
  <si>
    <t>008.0000059</t>
  </si>
  <si>
    <t>008.0000104</t>
  </si>
  <si>
    <t>008.0000038</t>
  </si>
  <si>
    <t>008.0000028</t>
  </si>
  <si>
    <t>008.0000054</t>
  </si>
  <si>
    <t>008.0000102</t>
  </si>
  <si>
    <t>008.0000103</t>
  </si>
  <si>
    <t>008.0000167</t>
  </si>
  <si>
    <t>005.0000026</t>
  </si>
  <si>
    <t>004.0000172</t>
  </si>
  <si>
    <t>005.0000037</t>
  </si>
  <si>
    <t>003.0000215</t>
  </si>
  <si>
    <t>005.0000297</t>
  </si>
  <si>
    <t>004.0000073</t>
  </si>
  <si>
    <t>004.0000072</t>
  </si>
  <si>
    <t>008.0000098</t>
  </si>
  <si>
    <t>008.0000099</t>
  </si>
  <si>
    <t>004.0000182</t>
  </si>
  <si>
    <t>004.0000303</t>
  </si>
  <si>
    <t>004.0000490</t>
  </si>
  <si>
    <t>005.0000018</t>
  </si>
  <si>
    <t>005.0000357</t>
  </si>
  <si>
    <t>002.0000063</t>
  </si>
  <si>
    <t>003.0000170</t>
  </si>
  <si>
    <t>007.0000001</t>
  </si>
  <si>
    <t>003.0000119</t>
  </si>
  <si>
    <t>003.0000172</t>
  </si>
  <si>
    <t>003.0000173</t>
  </si>
  <si>
    <t>005.0000201</t>
  </si>
  <si>
    <t>005.0000220</t>
  </si>
  <si>
    <t>003.0000111</t>
  </si>
  <si>
    <t>005.0000122</t>
  </si>
  <si>
    <t>008.0000049</t>
  </si>
  <si>
    <t>005.0000092</t>
  </si>
  <si>
    <t>005.0000142</t>
  </si>
  <si>
    <t>008.0000122</t>
  </si>
  <si>
    <t>008.0000177</t>
  </si>
  <si>
    <t>008.0000143</t>
  </si>
  <si>
    <t>008.0000178</t>
  </si>
  <si>
    <t>005.0000270</t>
  </si>
  <si>
    <t>002.0000017</t>
  </si>
  <si>
    <t>003.0000019</t>
  </si>
  <si>
    <t>008.0000010</t>
  </si>
  <si>
    <t>008.0000061</t>
  </si>
  <si>
    <t>008.0000107</t>
  </si>
  <si>
    <t>008.0000109</t>
  </si>
  <si>
    <t>008.0000006</t>
  </si>
  <si>
    <t>008.0000011</t>
  </si>
  <si>
    <t>008.0000064</t>
  </si>
  <si>
    <t>008.0000068</t>
  </si>
  <si>
    <t>008.0000012</t>
  </si>
  <si>
    <t>008.0000062</t>
  </si>
  <si>
    <t>008.0000065</t>
  </si>
  <si>
    <t>008.0000080</t>
  </si>
  <si>
    <t>008.0000066</t>
  </si>
  <si>
    <t>008.0000076</t>
  </si>
  <si>
    <t>008.0000113</t>
  </si>
  <si>
    <t>005.0000027</t>
  </si>
  <si>
    <t>008.0000079</t>
  </si>
  <si>
    <t>002.0000073</t>
  </si>
  <si>
    <t>003.0000020</t>
  </si>
  <si>
    <t>003.0000042</t>
  </si>
  <si>
    <t>003.0000065</t>
  </si>
  <si>
    <t>005.0000091</t>
  </si>
  <si>
    <t>005.0000194</t>
  </si>
  <si>
    <t>005.0000204</t>
  </si>
  <si>
    <t>005.0000222</t>
  </si>
  <si>
    <t>005.0000287</t>
  </si>
  <si>
    <t>002.0000072</t>
  </si>
  <si>
    <t>003.0000060</t>
  </si>
  <si>
    <t>004.0000406</t>
  </si>
  <si>
    <t>002.0000068</t>
  </si>
  <si>
    <t>003.0000018</t>
  </si>
  <si>
    <t>003.0000024</t>
  </si>
  <si>
    <t>005.0000045</t>
  </si>
  <si>
    <t>004.0000426</t>
  </si>
  <si>
    <t>004.0000427</t>
  </si>
  <si>
    <t>008.0000116</t>
  </si>
  <si>
    <t>008.0000069</t>
  </si>
  <si>
    <t>008.0000114</t>
  </si>
  <si>
    <t>008.0000115</t>
  </si>
  <si>
    <t>003.0000162</t>
  </si>
  <si>
    <t>003.0000259</t>
  </si>
  <si>
    <t>003.0000267</t>
  </si>
  <si>
    <t>004.0000094</t>
  </si>
  <si>
    <t>004.0000093</t>
  </si>
  <si>
    <t>004.0000074</t>
  </si>
  <si>
    <t>004.0000075</t>
  </si>
  <si>
    <t>004.0000076</t>
  </si>
  <si>
    <t>004.0000091</t>
  </si>
  <si>
    <t>005.0000228</t>
  </si>
  <si>
    <t>004.0000176</t>
  </si>
  <si>
    <t>004.0000519</t>
  </si>
  <si>
    <t>008.0000070</t>
  </si>
  <si>
    <t>004.0000325</t>
  </si>
  <si>
    <t>004.0000229</t>
  </si>
  <si>
    <t>004.0000060</t>
  </si>
  <si>
    <t>004.0000067</t>
  </si>
  <si>
    <t>004.0000088</t>
  </si>
  <si>
    <t>004.0000407</t>
  </si>
  <si>
    <t>002.0000007</t>
  </si>
  <si>
    <t>002.0000071</t>
  </si>
  <si>
    <t>002.0000032</t>
  </si>
  <si>
    <t>002.0000034</t>
  </si>
  <si>
    <t>003.0000167</t>
  </si>
  <si>
    <t>003.0000230</t>
  </si>
  <si>
    <t>003.0000231</t>
  </si>
  <si>
    <t>003.0000233</t>
  </si>
  <si>
    <t>003.0000298</t>
  </si>
  <si>
    <t>005.0000029</t>
  </si>
  <si>
    <t>005.0000043</t>
  </si>
  <si>
    <t>005.0000044</t>
  </si>
  <si>
    <t>005.0000050</t>
  </si>
  <si>
    <t>005.0000051</t>
  </si>
  <si>
    <t>005.0000052</t>
  </si>
  <si>
    <t>005.0000053</t>
  </si>
  <si>
    <t>005.0000054</t>
  </si>
  <si>
    <t>005.0000080</t>
  </si>
  <si>
    <t>005.0000081</t>
  </si>
  <si>
    <t>005.0000083</t>
  </si>
  <si>
    <t>005.0000084</t>
  </si>
  <si>
    <t>005.0000143</t>
  </si>
  <si>
    <t>005.0000165</t>
  </si>
  <si>
    <t>005.0000199</t>
  </si>
  <si>
    <t>005.0000200</t>
  </si>
  <si>
    <t>005.0000211</t>
  </si>
  <si>
    <t>005.0000218</t>
  </si>
  <si>
    <t>005.0000251</t>
  </si>
  <si>
    <t>005.0000280</t>
  </si>
  <si>
    <t>005.0000284</t>
  </si>
  <si>
    <t>005.0000343</t>
  </si>
  <si>
    <t>005.0000355</t>
  </si>
  <si>
    <t>005.0000108</t>
  </si>
  <si>
    <t>005.0000095</t>
  </si>
  <si>
    <t>004.0000271</t>
  </si>
  <si>
    <t>003.0000124</t>
  </si>
  <si>
    <t>005.0000088</t>
  </si>
  <si>
    <t>004.0000486</t>
  </si>
  <si>
    <t>005.0000360</t>
  </si>
  <si>
    <t>003.0000171</t>
  </si>
  <si>
    <t>003.0000164</t>
  </si>
  <si>
    <t>003.0000165</t>
  </si>
  <si>
    <t>003.0000168</t>
  </si>
  <si>
    <t>003.0000290</t>
  </si>
  <si>
    <t>003.0000291</t>
  </si>
  <si>
    <t>004.0000186</t>
  </si>
  <si>
    <t>004.0000187</t>
  </si>
  <si>
    <t>004.0000188</t>
  </si>
  <si>
    <t>004.0000217</t>
  </si>
  <si>
    <t>004.0000219</t>
  </si>
  <si>
    <t>004.0000349</t>
  </si>
  <si>
    <t>005.0000146</t>
  </si>
  <si>
    <t>005.0000161</t>
  </si>
  <si>
    <t>005.0000162</t>
  </si>
  <si>
    <t>005.0000231</t>
  </si>
  <si>
    <t>005.0000232</t>
  </si>
  <si>
    <t>005.0000248</t>
  </si>
  <si>
    <t>005.0000260</t>
  </si>
  <si>
    <t>005.0000281</t>
  </si>
  <si>
    <t>004.0000254</t>
  </si>
  <si>
    <t>004.0000255</t>
  </si>
  <si>
    <t>004.0000256</t>
  </si>
  <si>
    <t>004.0000263</t>
  </si>
  <si>
    <t>004.0000265</t>
  </si>
  <si>
    <t>005.0000107</t>
  </si>
  <si>
    <t>005.0000109</t>
  </si>
  <si>
    <t>005.0000292</t>
  </si>
  <si>
    <t>008.0000127</t>
  </si>
  <si>
    <t>008.0000128</t>
  </si>
  <si>
    <t>008.0000129</t>
  </si>
  <si>
    <t>008.0000130</t>
  </si>
  <si>
    <t>008.0000131</t>
  </si>
  <si>
    <t>008.0000132</t>
  </si>
  <si>
    <t>008.0000133</t>
  </si>
  <si>
    <t>008.0000135</t>
  </si>
  <si>
    <t>008.0000161</t>
  </si>
  <si>
    <t>008.0000162</t>
  </si>
  <si>
    <t>008.0000166</t>
  </si>
  <si>
    <t>008.0000171</t>
  </si>
  <si>
    <t>005.0000127</t>
  </si>
  <si>
    <t>005.0000131</t>
  </si>
  <si>
    <t>005.0000187</t>
  </si>
  <si>
    <t>005.0000150</t>
  </si>
  <si>
    <t>005.0000246</t>
  </si>
  <si>
    <t>005.0000354</t>
  </si>
  <si>
    <t>005.0000331</t>
  </si>
  <si>
    <t>005.0000258</t>
  </si>
  <si>
    <t>005.0000290</t>
  </si>
  <si>
    <t>005.0000282</t>
  </si>
  <si>
    <t>003.0000487</t>
  </si>
  <si>
    <t>002.0000146</t>
  </si>
  <si>
    <t>002.0000147</t>
  </si>
  <si>
    <t>003.0000001</t>
  </si>
  <si>
    <t>003.0000096</t>
  </si>
  <si>
    <t>003.0000234</t>
  </si>
  <si>
    <t>003.0000367</t>
  </si>
  <si>
    <t>003.0000383</t>
  </si>
  <si>
    <t>003.0000398</t>
  </si>
  <si>
    <t>003.0000399</t>
  </si>
  <si>
    <t>003.0000406</t>
  </si>
  <si>
    <t>003.0000423</t>
  </si>
  <si>
    <t>003.0000424</t>
  </si>
  <si>
    <t>003.0000470</t>
  </si>
  <si>
    <t>003.0000471</t>
  </si>
  <si>
    <t>003.0000474</t>
  </si>
  <si>
    <t>003.0000480</t>
  </si>
  <si>
    <t>004.0000003</t>
  </si>
  <si>
    <t>004.0000022</t>
  </si>
  <si>
    <t>004.0000037</t>
  </si>
  <si>
    <t>004.0000038</t>
  </si>
  <si>
    <t>004.0000039</t>
  </si>
  <si>
    <t>004.0000040</t>
  </si>
  <si>
    <t>004.0000041</t>
  </si>
  <si>
    <t>004.0000042</t>
  </si>
  <si>
    <t>004.0000043</t>
  </si>
  <si>
    <t>004.0000049</t>
  </si>
  <si>
    <t>004.0000050</t>
  </si>
  <si>
    <t>004.0000058</t>
  </si>
  <si>
    <t>004.0000059</t>
  </si>
  <si>
    <t>004.0000061</t>
  </si>
  <si>
    <t>004.0000062</t>
  </si>
  <si>
    <t>004.0000064</t>
  </si>
  <si>
    <t>004.0000065</t>
  </si>
  <si>
    <t>004.0000066</t>
  </si>
  <si>
    <t>004.0000068</t>
  </si>
  <si>
    <t>004.0000069</t>
  </si>
  <si>
    <t>004.0000070</t>
  </si>
  <si>
    <t>004.0000071</t>
  </si>
  <si>
    <t>004.0000082</t>
  </si>
  <si>
    <t>004.0000083</t>
  </si>
  <si>
    <t>004.0000084</t>
  </si>
  <si>
    <t>004.0000089</t>
  </si>
  <si>
    <t>004.0000090</t>
  </si>
  <si>
    <t>004.0000092</t>
  </si>
  <si>
    <t>004.0000161</t>
  </si>
  <si>
    <t>004.0000224</t>
  </si>
  <si>
    <t>004.0000225</t>
  </si>
  <si>
    <t>004.0000226</t>
  </si>
  <si>
    <t>004.0000227</t>
  </si>
  <si>
    <t>004.0000228</t>
  </si>
  <si>
    <t>004.0000230</t>
  </si>
  <si>
    <t>004.0000274</t>
  </si>
  <si>
    <t>004.0000304</t>
  </si>
  <si>
    <t>004.0000311</t>
  </si>
  <si>
    <t>004.0000326</t>
  </si>
  <si>
    <t>004.0000393</t>
  </si>
  <si>
    <t>004.0000402</t>
  </si>
  <si>
    <t>004.0000403</t>
  </si>
  <si>
    <t>004.0000404</t>
  </si>
  <si>
    <t>004.0000405</t>
  </si>
  <si>
    <t>004.0000410</t>
  </si>
  <si>
    <t>004.0000411</t>
  </si>
  <si>
    <t>004.0000412</t>
  </si>
  <si>
    <t>004.0000413</t>
  </si>
  <si>
    <t>004.0000415</t>
  </si>
  <si>
    <t>004.0000416</t>
  </si>
  <si>
    <t>004.0000418</t>
  </si>
  <si>
    <t>004.0000419</t>
  </si>
  <si>
    <t>004.0000420</t>
  </si>
  <si>
    <t>004.0000421</t>
  </si>
  <si>
    <t>004.0000422</t>
  </si>
  <si>
    <t>004.0000423</t>
  </si>
  <si>
    <t>004.0000424</t>
  </si>
  <si>
    <t>004.0000425</t>
  </si>
  <si>
    <t>004.0000428</t>
  </si>
  <si>
    <t>004.0000431</t>
  </si>
  <si>
    <t>004.0000432</t>
  </si>
  <si>
    <t>004.0000433</t>
  </si>
  <si>
    <t>004.0000434</t>
  </si>
  <si>
    <t>004.0000435</t>
  </si>
  <si>
    <t>004.0000442</t>
  </si>
  <si>
    <t>004.0000444</t>
  </si>
  <si>
    <t>004.0000446</t>
  </si>
  <si>
    <t>004.0000448</t>
  </si>
  <si>
    <t>004.0000463</t>
  </si>
  <si>
    <t>004.0000464</t>
  </si>
  <si>
    <t>004.0000465</t>
  </si>
  <si>
    <t>004.0000466</t>
  </si>
  <si>
    <t>004.0000467</t>
  </si>
  <si>
    <t>004.0000468</t>
  </si>
  <si>
    <t>004.0000469</t>
  </si>
  <si>
    <t>004.0000470</t>
  </si>
  <si>
    <t>004.0000471</t>
  </si>
  <si>
    <t>004.0000472</t>
  </si>
  <si>
    <t>004.0000473</t>
  </si>
  <si>
    <t>004.0000474</t>
  </si>
  <si>
    <t>004.0000475</t>
  </si>
  <si>
    <t>004.0000476</t>
  </si>
  <si>
    <t>004.0000477</t>
  </si>
  <si>
    <t>004.0000478</t>
  </si>
  <si>
    <t>004.0000479</t>
  </si>
  <si>
    <t>004.0000480</t>
  </si>
  <si>
    <t>004.0000481</t>
  </si>
  <si>
    <t>004.0000482</t>
  </si>
  <si>
    <t>004.0000487</t>
  </si>
  <si>
    <t>004.0000488</t>
  </si>
  <si>
    <t>004.0000492</t>
  </si>
  <si>
    <t>004.0000493</t>
  </si>
  <si>
    <t>004.0000494</t>
  </si>
  <si>
    <t>004.0000497</t>
  </si>
  <si>
    <t>004.0000498</t>
  </si>
  <si>
    <t>004.0000499</t>
  </si>
  <si>
    <t>004.0000500</t>
  </si>
  <si>
    <t>004.0000501</t>
  </si>
  <si>
    <t>004.0000502</t>
  </si>
  <si>
    <t>004.0000503</t>
  </si>
  <si>
    <t>004.0000504</t>
  </si>
  <si>
    <t>004.0000505</t>
  </si>
  <si>
    <t>004.0000506</t>
  </si>
  <si>
    <t>004.0000507</t>
  </si>
  <si>
    <t>004.0000508</t>
  </si>
  <si>
    <t>004.0000509</t>
  </si>
  <si>
    <t>004.0000510</t>
  </si>
  <si>
    <t>004.0000516</t>
  </si>
  <si>
    <t>005.0000046</t>
  </si>
  <si>
    <t>005.0000168</t>
  </si>
  <si>
    <t>008.0000001</t>
  </si>
  <si>
    <t>008.0000002</t>
  </si>
  <si>
    <t>008.0000003</t>
  </si>
  <si>
    <t>008.0000052</t>
  </si>
  <si>
    <t>008.0000053</t>
  </si>
  <si>
    <t>008.0000057</t>
  </si>
  <si>
    <t>008.0000058</t>
  </si>
  <si>
    <t>008.0000060</t>
  </si>
  <si>
    <t>008.0000067</t>
  </si>
  <si>
    <t>008.0000072</t>
  </si>
  <si>
    <t>008.0000088</t>
  </si>
  <si>
    <t>008.0000110</t>
  </si>
  <si>
    <t>008.0000111</t>
  </si>
  <si>
    <t>008.0000112</t>
  </si>
  <si>
    <t>008.0000117</t>
  </si>
  <si>
    <t>008.0000151</t>
  </si>
  <si>
    <t>008.0000156</t>
  </si>
  <si>
    <t>008.0000179</t>
  </si>
  <si>
    <t>010.0000031</t>
  </si>
  <si>
    <t>002.0000036</t>
  </si>
  <si>
    <t>002.0000040</t>
  </si>
  <si>
    <t>002.0000047</t>
  </si>
  <si>
    <t>002.0000062</t>
  </si>
  <si>
    <t>002.0000075</t>
  </si>
  <si>
    <t>002.0000097</t>
  </si>
  <si>
    <t>002.0000098</t>
  </si>
  <si>
    <t>002.0000101</t>
  </si>
  <si>
    <t>002.0000102</t>
  </si>
  <si>
    <t>002.0000103</t>
  </si>
  <si>
    <t>002.0000106</t>
  </si>
  <si>
    <t>002.0000111</t>
  </si>
  <si>
    <t>002.0000112</t>
  </si>
  <si>
    <t>002.0000114</t>
  </si>
  <si>
    <t>002.0000115</t>
  </si>
  <si>
    <t>002.0000116</t>
  </si>
  <si>
    <t>002.0000117</t>
  </si>
  <si>
    <t>002.0000118</t>
  </si>
  <si>
    <t>002.0000119</t>
  </si>
  <si>
    <t>002.0000120</t>
  </si>
  <si>
    <t>002.0000121</t>
  </si>
  <si>
    <t>002.0000122</t>
  </si>
  <si>
    <t>002.0000123</t>
  </si>
  <si>
    <t>002.0000124</t>
  </si>
  <si>
    <t>002.0000125</t>
  </si>
  <si>
    <t>002.0000127</t>
  </si>
  <si>
    <t>002.0000128</t>
  </si>
  <si>
    <t>002.0000129</t>
  </si>
  <si>
    <t>002.0000130</t>
  </si>
  <si>
    <t>002.0000131</t>
  </si>
  <si>
    <t>002.0000143</t>
  </si>
  <si>
    <t>002.0000144</t>
  </si>
  <si>
    <t>002.0000148</t>
  </si>
  <si>
    <t>002.0000149</t>
  </si>
  <si>
    <t>002.0000151</t>
  </si>
  <si>
    <t>002.0000152</t>
  </si>
  <si>
    <t>002.0000153</t>
  </si>
  <si>
    <t>002.0000154</t>
  </si>
  <si>
    <t>002.0000157</t>
  </si>
  <si>
    <t>002.0000158</t>
  </si>
  <si>
    <t>002.0000162</t>
  </si>
  <si>
    <t>002.0000163</t>
  </si>
  <si>
    <t>002.0000164</t>
  </si>
  <si>
    <t>002.0000166</t>
  </si>
  <si>
    <t>002.0000187</t>
  </si>
  <si>
    <t>002.0000188</t>
  </si>
  <si>
    <t>002.0000189</t>
  </si>
  <si>
    <t>002.0000190</t>
  </si>
  <si>
    <t>002.0000193</t>
  </si>
  <si>
    <t>003.0000027</t>
  </si>
  <si>
    <t>003.0000032</t>
  </si>
  <si>
    <t>003.0000068</t>
  </si>
  <si>
    <t>003.0000200</t>
  </si>
  <si>
    <t>003.0000208</t>
  </si>
  <si>
    <t>003.0000214</t>
  </si>
  <si>
    <t>003.0000217</t>
  </si>
  <si>
    <t>003.0000218</t>
  </si>
  <si>
    <t>003.0000229</t>
  </si>
  <si>
    <t>003.0000232</t>
  </si>
  <si>
    <t>003.0000243</t>
  </si>
  <si>
    <t>003.0000315</t>
  </si>
  <si>
    <t>003.0000410</t>
  </si>
  <si>
    <t>003.0000413</t>
  </si>
  <si>
    <t>003.0000414</t>
  </si>
  <si>
    <t>003.0000415</t>
  </si>
  <si>
    <t>003.0000441</t>
  </si>
  <si>
    <t>003.0000468</t>
  </si>
  <si>
    <t>003.0000473</t>
  </si>
  <si>
    <t>004.0000012</t>
  </si>
  <si>
    <t>004.0000020</t>
  </si>
  <si>
    <t>004.0000021</t>
  </si>
  <si>
    <t>004.0000025</t>
  </si>
  <si>
    <t>004.0000078</t>
  </si>
  <si>
    <t>004.0000096</t>
  </si>
  <si>
    <t>004.0000165</t>
  </si>
  <si>
    <t>004.0000171</t>
  </si>
  <si>
    <t>004.0000173</t>
  </si>
  <si>
    <t>004.0000174</t>
  </si>
  <si>
    <t>004.0000178</t>
  </si>
  <si>
    <t>004.0000179</t>
  </si>
  <si>
    <t>004.0000181</t>
  </si>
  <si>
    <t>004.0000184</t>
  </si>
  <si>
    <t>004.0000201</t>
  </si>
  <si>
    <t>004.0000202</t>
  </si>
  <si>
    <t>004.0000206</t>
  </si>
  <si>
    <t>004.0000207</t>
  </si>
  <si>
    <t>004.0000213</t>
  </si>
  <si>
    <t>004.0000302</t>
  </si>
  <si>
    <t>004.0000330</t>
  </si>
  <si>
    <t>004.0000385</t>
  </si>
  <si>
    <t>004.0000400</t>
  </si>
  <si>
    <t>004.0000401</t>
  </si>
  <si>
    <t>004.0000409</t>
  </si>
  <si>
    <t>005.0000022</t>
  </si>
  <si>
    <t>005.0000023</t>
  </si>
  <si>
    <t>005.0000028</t>
  </si>
  <si>
    <t>005.0000041</t>
  </si>
  <si>
    <t>005.0000059</t>
  </si>
  <si>
    <t>005.0000060</t>
  </si>
  <si>
    <t>005.0000079</t>
  </si>
  <si>
    <t>005.0000085</t>
  </si>
  <si>
    <t>005.0000086</t>
  </si>
  <si>
    <t>005.0000112</t>
  </si>
  <si>
    <t>005.0000113</t>
  </si>
  <si>
    <t>005.0000115</t>
  </si>
  <si>
    <t>005.0000119</t>
  </si>
  <si>
    <t>005.0000124</t>
  </si>
  <si>
    <t>005.0000129</t>
  </si>
  <si>
    <t>005.0000130</t>
  </si>
  <si>
    <t>005.0000133</t>
  </si>
  <si>
    <t>005.0000141</t>
  </si>
  <si>
    <t>005.0000189</t>
  </si>
  <si>
    <t>005.0000191</t>
  </si>
  <si>
    <t>005.0000210</t>
  </si>
  <si>
    <t>005.0000252</t>
  </si>
  <si>
    <t>005.0000359</t>
  </si>
  <si>
    <t>006.0000001</t>
  </si>
  <si>
    <t>006.0000002</t>
  </si>
  <si>
    <t>006.0000004</t>
  </si>
  <si>
    <t>006.0000005</t>
  </si>
  <si>
    <t>006.0000006</t>
  </si>
  <si>
    <t>006.0000010</t>
  </si>
  <si>
    <t>006.0000011</t>
  </si>
  <si>
    <t>006.0000012</t>
  </si>
  <si>
    <t>006.0000016</t>
  </si>
  <si>
    <t>006.0000019</t>
  </si>
  <si>
    <t>002.0000137</t>
  </si>
  <si>
    <t>002.0000138</t>
  </si>
  <si>
    <t>002.0000139</t>
  </si>
  <si>
    <t>002.0000141</t>
  </si>
  <si>
    <t>002.0000142</t>
  </si>
  <si>
    <t>002.0000159</t>
  </si>
  <si>
    <t>002.0000161</t>
  </si>
  <si>
    <t>004.0000367</t>
  </si>
  <si>
    <t>004.0000386</t>
  </si>
  <si>
    <t>004.0000408</t>
  </si>
  <si>
    <t>004.0000445</t>
  </si>
  <si>
    <t>004.0000457</t>
  </si>
  <si>
    <t>004.0000461</t>
  </si>
  <si>
    <t>004.0000496</t>
  </si>
  <si>
    <t>005.0000184</t>
  </si>
  <si>
    <t>005.0000247</t>
  </si>
  <si>
    <t>005.0000275</t>
  </si>
  <si>
    <t>005.0000277</t>
  </si>
  <si>
    <t>005.0000329</t>
  </si>
  <si>
    <t>010.0000005</t>
  </si>
  <si>
    <t>004.0000158</t>
  </si>
  <si>
    <t>010.0000001</t>
  </si>
  <si>
    <t>010.0000008</t>
  </si>
  <si>
    <t>010.0000003</t>
  </si>
  <si>
    <t>010.0000023</t>
  </si>
  <si>
    <t>010.0000024</t>
  </si>
  <si>
    <t>010.0000025</t>
  </si>
  <si>
    <t>010.0000026</t>
  </si>
  <si>
    <t>010.0000027</t>
  </si>
  <si>
    <t>010.0000028</t>
  </si>
  <si>
    <t>010.0000029</t>
  </si>
  <si>
    <t>010.0000002</t>
  </si>
  <si>
    <t>010.0000004</t>
  </si>
  <si>
    <t>002.0000165</t>
  </si>
  <si>
    <t>002.0000076</t>
  </si>
  <si>
    <t>002.0000077</t>
  </si>
  <si>
    <t>002.0000078</t>
  </si>
  <si>
    <t>003.0000121</t>
  </si>
  <si>
    <t>004.0000251</t>
  </si>
  <si>
    <t>004.0000257</t>
  </si>
  <si>
    <t>004.0000258</t>
  </si>
  <si>
    <t>004.0000259</t>
  </si>
  <si>
    <t>004.0000260</t>
  </si>
  <si>
    <t>004.0000261</t>
  </si>
  <si>
    <t>004.0000262</t>
  </si>
  <si>
    <t>004.0000269</t>
  </si>
  <si>
    <t>004.0000273</t>
  </si>
  <si>
    <t>004.0000337</t>
  </si>
  <si>
    <t>004.0000358</t>
  </si>
  <si>
    <t>004.0000361</t>
  </si>
  <si>
    <t>004.0000370</t>
  </si>
  <si>
    <t>005.0000089</t>
  </si>
  <si>
    <t>005.0000090</t>
  </si>
  <si>
    <t>005.0000273</t>
  </si>
  <si>
    <t>005.0000300</t>
  </si>
  <si>
    <t>005.0000334</t>
  </si>
  <si>
    <t>005.0000344</t>
  </si>
  <si>
    <t>005.0000345</t>
  </si>
  <si>
    <t>005.0000353</t>
  </si>
  <si>
    <t>008.0000134</t>
  </si>
  <si>
    <t>010.0000036</t>
  </si>
  <si>
    <t>002.0000064</t>
  </si>
  <si>
    <t>002.0000065</t>
  </si>
  <si>
    <t>002.0000066</t>
  </si>
  <si>
    <t>003.0000180</t>
  </si>
  <si>
    <t>003.0000181</t>
  </si>
  <si>
    <t>003.0000182</t>
  </si>
  <si>
    <t>003.0000183</t>
  </si>
  <si>
    <t>003.0000184</t>
  </si>
  <si>
    <t>003.0000191</t>
  </si>
  <si>
    <t>003.0000198</t>
  </si>
  <si>
    <t>003.0000199</t>
  </si>
  <si>
    <t>003.0000202</t>
  </si>
  <si>
    <t>003.0000303</t>
  </si>
  <si>
    <t>003.0000314</t>
  </si>
  <si>
    <t>003.0000347</t>
  </si>
  <si>
    <t>003.0000434</t>
  </si>
  <si>
    <t>003.0000479</t>
  </si>
  <si>
    <t>004.0000145</t>
  </si>
  <si>
    <t>004.0000147</t>
  </si>
  <si>
    <t>004.0000148</t>
  </si>
  <si>
    <t>004.0000169</t>
  </si>
  <si>
    <t>004.0000209</t>
  </si>
  <si>
    <t>004.0000383</t>
  </si>
  <si>
    <t>005.0000104</t>
  </si>
  <si>
    <t>005.0000121</t>
  </si>
  <si>
    <t>005.0000126</t>
  </si>
  <si>
    <t>005.0000148</t>
  </si>
  <si>
    <t>005.0000259</t>
  </si>
  <si>
    <t>008.0000123</t>
  </si>
  <si>
    <t>008.0000152</t>
  </si>
  <si>
    <t>003.0000509</t>
  </si>
  <si>
    <t>004.0000301</t>
  </si>
  <si>
    <t>005.0000147</t>
  </si>
  <si>
    <t>005.0000152</t>
  </si>
  <si>
    <t>005.0000202</t>
  </si>
  <si>
    <t>008.0000136</t>
  </si>
  <si>
    <t>002.0000110</t>
  </si>
  <si>
    <t>003.0000366</t>
  </si>
  <si>
    <t>003.0000445</t>
  </si>
  <si>
    <t>003.0000461</t>
  </si>
  <si>
    <t>004.0000328</t>
  </si>
  <si>
    <t>004.0000350</t>
  </si>
  <si>
    <t>005.0000160</t>
  </si>
  <si>
    <t>005.0000178</t>
  </si>
  <si>
    <t>005.0000192</t>
  </si>
  <si>
    <t>005.0000196</t>
  </si>
  <si>
    <t>005.0000215</t>
  </si>
  <si>
    <t>008.0000153</t>
  </si>
  <si>
    <t>003.0000442</t>
  </si>
  <si>
    <t>003.0000443</t>
  </si>
  <si>
    <t>005.0000219</t>
  </si>
  <si>
    <t>005.0000238</t>
  </si>
  <si>
    <t>008.0000063</t>
  </si>
  <si>
    <t>008.0000078</t>
  </si>
  <si>
    <t>008.0000108</t>
  </si>
  <si>
    <t>008.0000148</t>
  </si>
  <si>
    <t>002.0000145</t>
  </si>
  <si>
    <t>003.0000279</t>
  </si>
  <si>
    <t>003.0000280</t>
  </si>
  <si>
    <t>003.0000282</t>
  </si>
  <si>
    <t>003.0000323</t>
  </si>
  <si>
    <t>003.0000444</t>
  </si>
  <si>
    <t>003.0000446</t>
  </si>
  <si>
    <t>003.0000485</t>
  </si>
  <si>
    <t>004.0000215</t>
  </si>
  <si>
    <t>004.0000351</t>
  </si>
  <si>
    <t>005.0000164</t>
  </si>
  <si>
    <t>005.0000176</t>
  </si>
  <si>
    <t>005.0000193</t>
  </si>
  <si>
    <t>005.0000206</t>
  </si>
  <si>
    <t>005.0000257</t>
  </si>
  <si>
    <t>008.0000157</t>
  </si>
  <si>
    <t>008.0000164</t>
  </si>
  <si>
    <t>003.0000456</t>
  </si>
  <si>
    <t>003.0000286</t>
  </si>
  <si>
    <t>003.0000436</t>
  </si>
  <si>
    <t>004.0000170</t>
  </si>
  <si>
    <t>004.0000429</t>
  </si>
  <si>
    <t>004.0000430</t>
  </si>
  <si>
    <t>005.0000352</t>
  </si>
  <si>
    <t>008.0000118</t>
  </si>
  <si>
    <t>008.0000119</t>
  </si>
  <si>
    <t>008.0000173</t>
  </si>
  <si>
    <t>003.0000356</t>
  </si>
  <si>
    <t>003.0000359</t>
  </si>
  <si>
    <t>003.0000360</t>
  </si>
  <si>
    <t>003.0000490</t>
  </si>
  <si>
    <t>003.0000508</t>
  </si>
  <si>
    <t>004.0000210</t>
  </si>
  <si>
    <t>005.0000198</t>
  </si>
  <si>
    <t>005.0000298</t>
  </si>
  <si>
    <t>005.0000301</t>
  </si>
  <si>
    <t>005.0000302</t>
  </si>
  <si>
    <t>008.0000154</t>
  </si>
  <si>
    <t>003.0000375</t>
  </si>
  <si>
    <t>003.0000386</t>
  </si>
  <si>
    <t>003.0000387</t>
  </si>
  <si>
    <t>003.0000507</t>
  </si>
  <si>
    <t>004.0000194</t>
  </si>
  <si>
    <t>005.0000313</t>
  </si>
  <si>
    <t>005.0000321</t>
  </si>
  <si>
    <t>008.0000175</t>
  </si>
  <si>
    <t>004.0000242</t>
  </si>
  <si>
    <t>004.0000285</t>
  </si>
  <si>
    <t>004.0000338</t>
  </si>
  <si>
    <t>003.0000354</t>
  </si>
  <si>
    <t>003.0000369</t>
  </si>
  <si>
    <t>003.0000370</t>
  </si>
  <si>
    <t>003.0000393</t>
  </si>
  <si>
    <t>005.0000295</t>
  </si>
  <si>
    <t>005.0000305</t>
  </si>
  <si>
    <t>005.0000309</t>
  </si>
  <si>
    <t>005.0000310</t>
  </si>
  <si>
    <t>008.0000169</t>
  </si>
  <si>
    <t>003.0000285</t>
  </si>
  <si>
    <t>003.0000288</t>
  </si>
  <si>
    <t>003.0000416</t>
  </si>
  <si>
    <t>003.0000498</t>
  </si>
  <si>
    <t>004.0000175</t>
  </si>
  <si>
    <t>005.0000019</t>
  </si>
  <si>
    <t>005.0000336</t>
  </si>
  <si>
    <t>005.0000340</t>
  </si>
  <si>
    <t>008.0000180</t>
  </si>
  <si>
    <t>003.0000420</t>
  </si>
  <si>
    <t>003.0000428</t>
  </si>
  <si>
    <t>003.0000478</t>
  </si>
  <si>
    <t>004.0000191</t>
  </si>
  <si>
    <t>005.0000229</t>
  </si>
  <si>
    <t>005.0000230</t>
  </si>
  <si>
    <t>005.0000241</t>
  </si>
  <si>
    <t>005.0000242</t>
  </si>
  <si>
    <t>008.0000150</t>
  </si>
  <si>
    <t>003.0000353</t>
  </si>
  <si>
    <t>003.0000365</t>
  </si>
  <si>
    <t>003.0000459</t>
  </si>
  <si>
    <t>004.0000168</t>
  </si>
  <si>
    <t>004.0000458</t>
  </si>
  <si>
    <t>004.0000459</t>
  </si>
  <si>
    <t>005.0000296</t>
  </si>
  <si>
    <t>005.0000303</t>
  </si>
  <si>
    <t>005.0000307</t>
  </si>
  <si>
    <t>008.0000168</t>
  </si>
  <si>
    <t>003.0000452</t>
  </si>
  <si>
    <t>003.0000481</t>
  </si>
  <si>
    <t>004.0000214</t>
  </si>
  <si>
    <t>004.0000310</t>
  </si>
  <si>
    <t>005.0000181</t>
  </si>
  <si>
    <t>005.0000182</t>
  </si>
  <si>
    <t>008.0000141</t>
  </si>
  <si>
    <t>003.0000349</t>
  </si>
  <si>
    <t>003.0000419</t>
  </si>
  <si>
    <t>003.0000504</t>
  </si>
  <si>
    <t>005.0000106</t>
  </si>
  <si>
    <t>005.0000216</t>
  </si>
  <si>
    <t>005.0000224</t>
  </si>
  <si>
    <t>005.0000226</t>
  </si>
  <si>
    <t>008.0000147</t>
  </si>
  <si>
    <t>003.0000377</t>
  </si>
  <si>
    <t>003.0000465</t>
  </si>
  <si>
    <t>004.0000196</t>
  </si>
  <si>
    <t>005.0000253</t>
  </si>
  <si>
    <t>005.0000254</t>
  </si>
  <si>
    <t>005.0000255</t>
  </si>
  <si>
    <t>005.0000311</t>
  </si>
  <si>
    <t>008.0000158</t>
  </si>
  <si>
    <t>003.0000355</t>
  </si>
  <si>
    <t>003.0000362</t>
  </si>
  <si>
    <t>003.0000379</t>
  </si>
  <si>
    <t>003.0000457</t>
  </si>
  <si>
    <t>004.0000284</t>
  </si>
  <si>
    <t>005.0000197</t>
  </si>
  <si>
    <t>005.0000304</t>
  </si>
  <si>
    <t>005.0000306</t>
  </si>
  <si>
    <t>008.0000170</t>
  </si>
  <si>
    <t>002.0000095</t>
  </si>
  <si>
    <t>004.0000293</t>
  </si>
  <si>
    <t>004.0000455</t>
  </si>
  <si>
    <t>002.0000160</t>
  </si>
  <si>
    <t>003.0000123</t>
  </si>
  <si>
    <t>003.0000169</t>
  </si>
  <si>
    <t>003.0000418</t>
  </si>
  <si>
    <t>003.0000476</t>
  </si>
  <si>
    <t>004.0000236</t>
  </si>
  <si>
    <t>004.0000321</t>
  </si>
  <si>
    <t>005.0000135</t>
  </si>
  <si>
    <t>005.0000315</t>
  </si>
  <si>
    <t>008.0000126</t>
  </si>
  <si>
    <t>008.0000142</t>
  </si>
  <si>
    <t>003.0000477</t>
  </si>
  <si>
    <t>005.0000205</t>
  </si>
  <si>
    <t>003.0000292</t>
  </si>
  <si>
    <t>003.0000333</t>
  </si>
  <si>
    <t>003.0000417</t>
  </si>
  <si>
    <t>005.0000213</t>
  </si>
  <si>
    <t>005.0000236</t>
  </si>
  <si>
    <t>005.0000333</t>
  </si>
  <si>
    <t>008.0000146</t>
  </si>
  <si>
    <t>003.0000463</t>
  </si>
  <si>
    <t>003.0000484</t>
  </si>
  <si>
    <t>003.0000503</t>
  </si>
  <si>
    <t>004.0000324</t>
  </si>
  <si>
    <t>005.0000101</t>
  </si>
  <si>
    <t>005.0000190</t>
  </si>
  <si>
    <t>005.0000209</t>
  </si>
  <si>
    <t>008.0000160</t>
  </si>
  <si>
    <t>003.0000293</t>
  </si>
  <si>
    <t>003.0000294</t>
  </si>
  <si>
    <t>003.0000371</t>
  </si>
  <si>
    <t>005.0000173</t>
  </si>
  <si>
    <t>005.0000262</t>
  </si>
  <si>
    <t>005.0000265</t>
  </si>
  <si>
    <t>005.0000268</t>
  </si>
  <si>
    <t>005.0000279</t>
  </si>
  <si>
    <t>008.0000159</t>
  </si>
  <si>
    <t>003.0000336</t>
  </si>
  <si>
    <t>003.0000464</t>
  </si>
  <si>
    <t>004.0000218</t>
  </si>
  <si>
    <t>005.0000214</t>
  </si>
  <si>
    <t>005.0000223</t>
  </si>
  <si>
    <t>005.0000233</t>
  </si>
  <si>
    <t>005.0000240</t>
  </si>
  <si>
    <t>008.0000145</t>
  </si>
  <si>
    <t>003.0000216</t>
  </si>
  <si>
    <t>003.0000397</t>
  </si>
  <si>
    <t>003.0000426</t>
  </si>
  <si>
    <t>003.0000435</t>
  </si>
  <si>
    <t>004.0000489</t>
  </si>
  <si>
    <t>005.0000174</t>
  </si>
  <si>
    <t>005.0000221</t>
  </si>
  <si>
    <t>008.0000149</t>
  </si>
  <si>
    <t>003.0000227</t>
  </si>
  <si>
    <t>003.0000384</t>
  </si>
  <si>
    <t>003.0000454</t>
  </si>
  <si>
    <t>003.0000505</t>
  </si>
  <si>
    <t>004.0000203</t>
  </si>
  <si>
    <t>004.0000204</t>
  </si>
  <si>
    <t>004.0000287</t>
  </si>
  <si>
    <t>004.0000288</t>
  </si>
  <si>
    <t>005.0000042</t>
  </si>
  <si>
    <t>005.0000100</t>
  </si>
  <si>
    <t>005.0000151</t>
  </si>
  <si>
    <t>005.0000183</t>
  </si>
  <si>
    <t>005.0000212</t>
  </si>
  <si>
    <t>005.0000328</t>
  </si>
  <si>
    <t>008.0000138</t>
  </si>
  <si>
    <t>008.0000172</t>
  </si>
  <si>
    <t>003.0000299</t>
  </si>
  <si>
    <t>003.0000311</t>
  </si>
  <si>
    <t>003.0000378</t>
  </si>
  <si>
    <t>003.0000482</t>
  </si>
  <si>
    <t>003.0000483</t>
  </si>
  <si>
    <t>004.0000192</t>
  </si>
  <si>
    <t>005.0000267</t>
  </si>
  <si>
    <t>005.0000271</t>
  </si>
  <si>
    <t>005.0000283</t>
  </si>
  <si>
    <t>005.0000293</t>
  </si>
  <si>
    <t>008.0000163</t>
  </si>
  <si>
    <t>005.0000250</t>
  </si>
  <si>
    <t>008.0000073</t>
  </si>
  <si>
    <t>004.0000177</t>
  </si>
  <si>
    <t>004.0000354</t>
  </si>
  <si>
    <t>008.0000081</t>
  </si>
  <si>
    <t>008.0000082</t>
  </si>
  <si>
    <t>008.0000083</t>
  </si>
  <si>
    <t>008.0000084</t>
  </si>
  <si>
    <t>008.0000085</t>
  </si>
  <si>
    <t>008.0000086</t>
  </si>
  <si>
    <t>008.0000087</t>
  </si>
  <si>
    <t>002.0000035</t>
  </si>
  <si>
    <t>003.0000110</t>
  </si>
  <si>
    <t>003.0000289</t>
  </si>
  <si>
    <t>003.0000439</t>
  </si>
  <si>
    <t>003.0000491</t>
  </si>
  <si>
    <t>004.0000180</t>
  </si>
  <si>
    <t>004.0000195</t>
  </si>
  <si>
    <t>004.0000282</t>
  </si>
  <si>
    <t>004.0000283</t>
  </si>
  <si>
    <t>004.0000389</t>
  </si>
  <si>
    <t>005.0000025</t>
  </si>
  <si>
    <t>005.0000035</t>
  </si>
  <si>
    <t>005.0000036</t>
  </si>
  <si>
    <t>005.0000159</t>
  </si>
  <si>
    <t>008.0000105</t>
  </si>
  <si>
    <t>008.0000106</t>
  </si>
  <si>
    <t>003.0000455</t>
  </si>
  <si>
    <t>003.0000495</t>
  </si>
  <si>
    <t>004.0000200</t>
  </si>
  <si>
    <t>004.0000291</t>
  </si>
  <si>
    <t>004.0000417</t>
  </si>
  <si>
    <t>005.0000032</t>
  </si>
  <si>
    <t>005.0000149</t>
  </si>
  <si>
    <t>005.0000166</t>
  </si>
  <si>
    <t>005.0000358</t>
  </si>
  <si>
    <t>008.0000075</t>
  </si>
  <si>
    <t>002.0000067</t>
  </si>
  <si>
    <t>004.0000267</t>
  </si>
  <si>
    <t>004.0000451</t>
  </si>
  <si>
    <t>004.0000452</t>
  </si>
  <si>
    <t>003.0000126</t>
  </si>
  <si>
    <t>004.0000125</t>
  </si>
  <si>
    <t>004.0000414</t>
  </si>
  <si>
    <t>003.0000469</t>
  </si>
  <si>
    <t>003.0000486</t>
  </si>
  <si>
    <t>003.0000510</t>
  </si>
  <si>
    <t>004.0000185</t>
  </si>
  <si>
    <t>004.0000398</t>
  </si>
  <si>
    <t>005.0000157</t>
  </si>
  <si>
    <t>005.0000285</t>
  </si>
  <si>
    <t>005.0000337</t>
  </si>
  <si>
    <t>008.0000174</t>
  </si>
  <si>
    <t>004.0000276</t>
  </si>
  <si>
    <t>004.0000278</t>
  </si>
  <si>
    <t>004.0000279</t>
  </si>
  <si>
    <t>004.0000355</t>
  </si>
  <si>
    <t>008.0000097</t>
  </si>
  <si>
    <t>008.0000120</t>
  </si>
  <si>
    <t>008.0000121</t>
  </si>
  <si>
    <t>60401810000000000002</t>
  </si>
  <si>
    <t>60401810600000000004</t>
  </si>
  <si>
    <t>60401810300000004601</t>
  </si>
  <si>
    <t>60401810200000005713</t>
  </si>
  <si>
    <t>60401810000000005586</t>
  </si>
  <si>
    <t>60401810761010000001</t>
  </si>
  <si>
    <t>60401810000000000057</t>
  </si>
  <si>
    <t>60401810457010000001</t>
  </si>
  <si>
    <t>60401810700000005585</t>
  </si>
  <si>
    <t>60401810300000000003</t>
  </si>
  <si>
    <t>60401810664010000001</t>
  </si>
  <si>
    <t>60401810787010000001</t>
  </si>
  <si>
    <t>60401810400000000055</t>
  </si>
  <si>
    <t>60401810583010000001</t>
  </si>
  <si>
    <t>60401810000000002301</t>
  </si>
  <si>
    <t>60401810900000002401</t>
  </si>
  <si>
    <t>60401810800000002501</t>
  </si>
  <si>
    <t>60401810700000002601</t>
  </si>
  <si>
    <t>60401810600000002701</t>
  </si>
  <si>
    <t>60401810600000003001</t>
  </si>
  <si>
    <t>60401810500000003101</t>
  </si>
  <si>
    <t>60401810400000003201</t>
  </si>
  <si>
    <t>60401810500000004401</t>
  </si>
  <si>
    <t>60401810700000005501</t>
  </si>
  <si>
    <t>60401810300000005561</t>
  </si>
  <si>
    <t>60401810900000005563</t>
  </si>
  <si>
    <t>60401810500000005565</t>
  </si>
  <si>
    <t>60401810800000005566</t>
  </si>
  <si>
    <t>60401810100000005570</t>
  </si>
  <si>
    <t>60401810400000005571</t>
  </si>
  <si>
    <t>60401810300000005574</t>
  </si>
  <si>
    <t>60401810500000005578</t>
  </si>
  <si>
    <t>60401810300000005590</t>
  </si>
  <si>
    <t>60401810900000005592</t>
  </si>
  <si>
    <t>60401810500000005714</t>
  </si>
  <si>
    <t>60401810400000005720</t>
  </si>
  <si>
    <t>60401810500000006001</t>
  </si>
  <si>
    <t>60401810400000009001</t>
  </si>
  <si>
    <t>60401810000000085577</t>
  </si>
  <si>
    <t>60401810965010000001</t>
  </si>
  <si>
    <t>60401810871010000001</t>
  </si>
  <si>
    <t>60401810981010000001</t>
  </si>
  <si>
    <t>60401810486010000001</t>
  </si>
  <si>
    <t>2. МЕБЕЛЬ</t>
  </si>
  <si>
    <t>Рекламные носители (20 поз.)</t>
  </si>
  <si>
    <t>3. ПРОЧЕЕ ИМУЩЕСТВО</t>
  </si>
  <si>
    <r>
      <t xml:space="preserve"> Балансовая </t>
    </r>
    <r>
      <rPr>
        <sz val="12"/>
        <color theme="1"/>
        <rFont val="Times New Roman"/>
        <family val="1"/>
        <charset val="204"/>
      </rPr>
      <t>по состоянию на 01.03.2020  г.</t>
    </r>
  </si>
  <si>
    <r>
      <t>Оценочная</t>
    </r>
    <r>
      <rPr>
        <sz val="12"/>
        <color theme="1"/>
        <rFont val="Times New Roman"/>
        <family val="1"/>
        <charset val="204"/>
      </rPr>
      <t xml:space="preserve"> по состоянию на 01.03.2020 г.</t>
    </r>
  </si>
  <si>
    <t>Стоимость лота, руб.</t>
  </si>
  <si>
    <r>
      <t xml:space="preserve">     Балансовая       </t>
    </r>
    <r>
      <rPr>
        <sz val="10"/>
        <color theme="1"/>
        <rFont val="Times New Roman"/>
        <family val="1"/>
        <charset val="204"/>
      </rPr>
      <t xml:space="preserve"> по состоянию на 01.11.2018</t>
    </r>
  </si>
  <si>
    <t>Оценочная стоимость</t>
  </si>
  <si>
    <t>Размер задолженности, установленный судом</t>
  </si>
  <si>
    <t>на первых торгах</t>
  </si>
  <si>
    <t>Сортировщик банкнот Laurel K4 EUR/USD/RUB</t>
  </si>
  <si>
    <t>Прочие основные средства (имущество)</t>
  </si>
  <si>
    <t>-</t>
  </si>
  <si>
    <t>руб</t>
  </si>
  <si>
    <t>%</t>
  </si>
  <si>
    <t>Старт ППП</t>
  </si>
  <si>
    <t>Итог</t>
  </si>
  <si>
    <t>Кол-во периодов*</t>
  </si>
  <si>
    <t>*Запланировали 9 периодов снижения + 1 стартовая цена</t>
  </si>
  <si>
    <t>Дисконт на каждом периоде</t>
  </si>
  <si>
    <t>от  начальной цены продажи на первом периоде торгов ППП</t>
  </si>
  <si>
    <t>Рекламные носители (21 поз.)</t>
  </si>
  <si>
    <t>4. ОБОРУДОВАНИЕ СВЯЗИ И СЕТЕВОЕ ОБОРУДОВАНИЕ</t>
  </si>
  <si>
    <t>Оборудование связи и сетевое оборудование (16 поз.)</t>
  </si>
  <si>
    <t>имущество хранится на складе по договору ответственного хранения</t>
  </si>
  <si>
    <t>Охранно-пожарное оборудование</t>
  </si>
  <si>
    <t>Системы кондиционирования и вентиляции</t>
  </si>
  <si>
    <t>Охранно-пожарное оборудование (22 шт.), Системы кондиционирования и вентиляции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</si>
</sst>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  <numFmt numFmtId="167" formatCode="_-* #,##0_ _-;\-* #,##0_ _-;_-* &quot;-&quot;_ _-;_-@_-"/>
    <numFmt numFmtId="168" formatCode="_-* #,##0.00_ _-;\-* #,##0.00_ _-;_-* &quot;-&quot;??_ _-;_-@_-"/>
    <numFmt numFmtId="169" formatCode="_(* #,##0.00_);_(* \(#,##0.00\);_(* &quot;-&quot;??_);_(@_)"/>
  </numFmts>
  <fonts count="6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7" tint="-0.249977111117893"/>
      <name val="Times New Roman"/>
      <family val="1"/>
      <charset val="204"/>
    </font>
    <font>
      <b/>
      <sz val="12"/>
      <color theme="7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79">
    <xf numFmtId="0" fontId="0" fillId="0" borderId="0"/>
    <xf numFmtId="0" fontId="4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6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3" fillId="0" borderId="0"/>
    <xf numFmtId="0" fontId="22" fillId="0" borderId="0"/>
    <xf numFmtId="0" fontId="23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54" borderId="1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4" fillId="0" borderId="0"/>
    <xf numFmtId="0" fontId="42" fillId="0" borderId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55" borderId="17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23" fillId="0" borderId="0"/>
    <xf numFmtId="0" fontId="4" fillId="0" borderId="0"/>
    <xf numFmtId="0" fontId="23" fillId="0" borderId="0"/>
    <xf numFmtId="0" fontId="4" fillId="0" borderId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57" borderId="18" applyNumberFormat="0" applyFont="0" applyAlignment="0" applyProtection="0"/>
    <xf numFmtId="0" fontId="38" fillId="0" borderId="19" applyNumberFormat="0" applyFill="0" applyAlignment="0" applyProtection="0"/>
    <xf numFmtId="0" fontId="39" fillId="0" borderId="0"/>
    <xf numFmtId="0" fontId="40" fillId="0" borderId="0" applyNumberForma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41" fillId="38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43" fillId="0" borderId="0">
      <alignment horizontal="righ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6" fillId="44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57" borderId="18" applyNumberFormat="0" applyFont="0" applyAlignment="0" applyProtection="0"/>
    <xf numFmtId="165" fontId="22" fillId="0" borderId="0" applyFont="0" applyFill="0" applyBorder="0" applyAlignment="0" applyProtection="0"/>
    <xf numFmtId="0" fontId="22" fillId="0" borderId="0"/>
    <xf numFmtId="0" fontId="23" fillId="0" borderId="0"/>
    <xf numFmtId="0" fontId="22" fillId="0" borderId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165" fontId="22" fillId="0" borderId="0" applyFont="0" applyFill="0" applyBorder="0" applyAlignment="0" applyProtection="0"/>
    <xf numFmtId="0" fontId="21" fillId="49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4" fillId="11" borderId="9" applyNumberFormat="0" applyFont="0" applyAlignment="0" applyProtection="0"/>
    <xf numFmtId="9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43" fillId="0" borderId="0">
      <alignment horizontal="left"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6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0" borderId="0"/>
    <xf numFmtId="0" fontId="6" fillId="0" borderId="0"/>
    <xf numFmtId="0" fontId="24" fillId="0" borderId="0"/>
    <xf numFmtId="0" fontId="22" fillId="0" borderId="0"/>
    <xf numFmtId="0" fontId="23" fillId="0" borderId="0"/>
    <xf numFmtId="16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6" fillId="0" borderId="0"/>
    <xf numFmtId="0" fontId="4" fillId="0" borderId="0"/>
    <xf numFmtId="0" fontId="24" fillId="0" borderId="0"/>
    <xf numFmtId="0" fontId="23" fillId="0" borderId="0"/>
    <xf numFmtId="0" fontId="6" fillId="0" borderId="0"/>
    <xf numFmtId="0" fontId="24" fillId="0" borderId="0"/>
    <xf numFmtId="0" fontId="4" fillId="0" borderId="0"/>
    <xf numFmtId="0" fontId="6" fillId="11" borderId="9" applyNumberFormat="0" applyFont="0" applyAlignment="0" applyProtection="0"/>
    <xf numFmtId="0" fontId="23" fillId="0" borderId="0"/>
    <xf numFmtId="0" fontId="22" fillId="0" borderId="0"/>
    <xf numFmtId="0" fontId="23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4" fillId="0" borderId="0"/>
    <xf numFmtId="165" fontId="6" fillId="0" borderId="0" applyFont="0" applyFill="0" applyBorder="0" applyAlignment="0" applyProtection="0"/>
    <xf numFmtId="0" fontId="22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22" fillId="0" borderId="0"/>
    <xf numFmtId="0" fontId="23" fillId="0" borderId="0"/>
    <xf numFmtId="16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/>
    <xf numFmtId="0" fontId="6" fillId="0" borderId="0"/>
    <xf numFmtId="0" fontId="4" fillId="0" borderId="0"/>
    <xf numFmtId="0" fontId="23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9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165" fontId="22" fillId="0" borderId="0" applyFont="0" applyFill="0" applyBorder="0" applyAlignment="0" applyProtection="0"/>
    <xf numFmtId="0" fontId="4" fillId="0" borderId="0"/>
    <xf numFmtId="0" fontId="6" fillId="0" borderId="0"/>
    <xf numFmtId="0" fontId="22" fillId="0" borderId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165" fontId="22" fillId="0" borderId="0" applyFont="0" applyFill="0" applyBorder="0" applyAlignment="0" applyProtection="0"/>
    <xf numFmtId="0" fontId="6" fillId="0" borderId="0"/>
    <xf numFmtId="0" fontId="28" fillId="54" borderId="11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11" borderId="9" applyNumberFormat="0" applyFont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21" fillId="35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6" fillId="0" borderId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11" borderId="9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6" fillId="0" borderId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6" fillId="0" borderId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1" borderId="9" applyNumberFormat="0" applyFon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54" borderId="11" applyNumberFormat="0" applyAlignment="0" applyProtection="0"/>
    <xf numFmtId="0" fontId="6" fillId="0" borderId="0"/>
    <xf numFmtId="0" fontId="4" fillId="0" borderId="0"/>
    <xf numFmtId="0" fontId="22" fillId="0" borderId="0"/>
    <xf numFmtId="0" fontId="23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22" fillId="57" borderId="18" applyNumberFormat="0" applyFont="0" applyAlignment="0" applyProtection="0"/>
    <xf numFmtId="0" fontId="6" fillId="11" borderId="9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4" fillId="0" borderId="0"/>
    <xf numFmtId="0" fontId="24" fillId="57" borderId="18" applyNumberFormat="0" applyFont="0" applyAlignment="0" applyProtection="0"/>
    <xf numFmtId="165" fontId="6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4" fillId="11" borderId="9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165" fontId="22" fillId="0" borderId="0" applyFont="0" applyFill="0" applyBorder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3" fillId="0" borderId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6" fillId="0" borderId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4" fillId="0" borderId="0"/>
    <xf numFmtId="0" fontId="42" fillId="0" borderId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3" fillId="0" borderId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165" fontId="22" fillId="0" borderId="0" applyFont="0" applyFill="0" applyBorder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6" fillId="0" borderId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6" fillId="41" borderId="11" applyNumberFormat="0" applyAlignment="0" applyProtection="0"/>
    <xf numFmtId="0" fontId="24" fillId="57" borderId="18" applyNumberFormat="0" applyFont="0" applyAlignment="0" applyProtection="0"/>
    <xf numFmtId="0" fontId="24" fillId="57" borderId="18" applyNumberFormat="0" applyFon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27" fillId="54" borderId="12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32" fillId="0" borderId="16" applyNumberFormat="0" applyFill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7" fillId="54" borderId="12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7" fillId="54" borderId="12" applyNumberFormat="0" applyAlignment="0" applyProtection="0"/>
    <xf numFmtId="0" fontId="32" fillId="0" borderId="16" applyNumberFormat="0" applyFill="0" applyAlignment="0" applyProtection="0"/>
    <xf numFmtId="0" fontId="22" fillId="57" borderId="18" applyNumberFormat="0" applyFont="0" applyAlignment="0" applyProtection="0"/>
    <xf numFmtId="0" fontId="28" fillId="54" borderId="11" applyNumberForma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8" fillId="54" borderId="11" applyNumberForma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11" applyNumberFormat="0" applyAlignment="0" applyProtection="0"/>
    <xf numFmtId="0" fontId="27" fillId="54" borderId="12" applyNumberFormat="0" applyAlignment="0" applyProtection="0"/>
    <xf numFmtId="0" fontId="28" fillId="54" borderId="11" applyNumberFormat="0" applyAlignment="0" applyProtection="0"/>
    <xf numFmtId="0" fontId="32" fillId="0" borderId="16" applyNumberFormat="0" applyFill="0" applyAlignment="0" applyProtection="0"/>
    <xf numFmtId="0" fontId="24" fillId="57" borderId="18" applyNumberFormat="0" applyFont="0" applyAlignment="0" applyProtection="0"/>
    <xf numFmtId="0" fontId="22" fillId="57" borderId="18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4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4" fillId="0" borderId="0" applyNumberFormat="0" applyFill="0" applyBorder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4" fillId="57" borderId="23" applyNumberFormat="0" applyFont="0" applyAlignment="0" applyProtection="0"/>
    <xf numFmtId="0" fontId="24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32" fillId="0" borderId="22" applyNumberFormat="0" applyFill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6" fillId="41" borderId="20" applyNumberFormat="0" applyAlignment="0" applyProtection="0"/>
    <xf numFmtId="0" fontId="24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7" fillId="54" borderId="21" applyNumberFormat="0" applyAlignment="0" applyProtection="0"/>
    <xf numFmtId="0" fontId="32" fillId="0" borderId="22" applyNumberFormat="0" applyFill="0" applyAlignment="0" applyProtection="0"/>
    <xf numFmtId="0" fontId="22" fillId="57" borderId="23" applyNumberFormat="0" applyFont="0" applyAlignment="0" applyProtection="0"/>
    <xf numFmtId="0" fontId="28" fillId="54" borderId="20" applyNumberForma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8" fillId="54" borderId="20" applyNumberForma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6" fillId="41" borderId="20" applyNumberFormat="0" applyAlignment="0" applyProtection="0"/>
    <xf numFmtId="0" fontId="27" fillId="54" borderId="21" applyNumberFormat="0" applyAlignment="0" applyProtection="0"/>
    <xf numFmtId="0" fontId="28" fillId="54" borderId="20" applyNumberFormat="0" applyAlignment="0" applyProtection="0"/>
    <xf numFmtId="0" fontId="32" fillId="0" borderId="22" applyNumberFormat="0" applyFill="0" applyAlignment="0" applyProtection="0"/>
    <xf numFmtId="0" fontId="24" fillId="57" borderId="23" applyNumberFormat="0" applyFont="0" applyAlignment="0" applyProtection="0"/>
    <xf numFmtId="0" fontId="22" fillId="57" borderId="23" applyNumberFormat="0" applyFont="0" applyAlignment="0" applyProtection="0"/>
    <xf numFmtId="0" fontId="24" fillId="0" borderId="0" applyNumberFormat="0" applyFill="0" applyBorder="0" applyProtection="0"/>
    <xf numFmtId="9" fontId="6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 wrapText="1"/>
    </xf>
    <xf numFmtId="4" fontId="4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24" xfId="0" applyNumberFormat="1" applyFont="1" applyFill="1" applyBorder="1" applyAlignment="1">
      <alignment horizontal="left" vertical="center" wrapText="1"/>
    </xf>
    <xf numFmtId="0" fontId="46" fillId="4" borderId="24" xfId="0" applyNumberFormat="1" applyFont="1" applyFill="1" applyBorder="1" applyAlignment="1">
      <alignment horizontal="center" vertical="center" wrapText="1"/>
    </xf>
    <xf numFmtId="165" fontId="48" fillId="0" borderId="24" xfId="2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/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0" fillId="0" borderId="0" xfId="0" applyFont="1"/>
    <xf numFmtId="0" fontId="5" fillId="0" borderId="0" xfId="0" applyFont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0" fontId="2" fillId="34" borderId="24" xfId="42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" fillId="34" borderId="24" xfId="42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34" borderId="24" xfId="42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5" borderId="24" xfId="8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4" xfId="50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4" fontId="2" fillId="0" borderId="24" xfId="501" applyNumberFormat="1" applyFont="1" applyFill="1" applyBorder="1" applyAlignment="1" applyProtection="1">
      <alignment horizontal="right" vertical="center" wrapText="1"/>
      <protection locked="0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9" fontId="50" fillId="0" borderId="0" xfId="2978" applyFont="1" applyFill="1" applyAlignment="1">
      <alignment horizontal="center" vertical="center"/>
    </xf>
    <xf numFmtId="10" fontId="50" fillId="0" borderId="0" xfId="2978" applyNumberFormat="1" applyFont="1" applyFill="1" applyAlignment="1">
      <alignment horizontal="center" vertical="center"/>
    </xf>
    <xf numFmtId="43" fontId="2" fillId="0" borderId="0" xfId="342" applyFont="1" applyFill="1" applyAlignment="1">
      <alignment vertical="center"/>
    </xf>
    <xf numFmtId="10" fontId="2" fillId="0" borderId="0" xfId="2978" applyNumberFormat="1" applyFont="1" applyFill="1" applyAlignment="1">
      <alignment vertical="center"/>
    </xf>
    <xf numFmtId="0" fontId="2" fillId="0" borderId="24" xfId="50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43" fontId="2" fillId="2" borderId="24" xfId="342" applyFont="1" applyFill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horizontal="left"/>
    </xf>
    <xf numFmtId="4" fontId="3" fillId="2" borderId="24" xfId="501" applyNumberFormat="1" applyFont="1" applyFill="1" applyBorder="1" applyAlignment="1" applyProtection="1">
      <alignment horizontal="right" vertical="center" wrapText="1"/>
      <protection locked="0"/>
    </xf>
    <xf numFmtId="43" fontId="2" fillId="2" borderId="24" xfId="342" applyFont="1" applyFill="1" applyBorder="1" applyAlignment="1">
      <alignment horizontal="right"/>
    </xf>
    <xf numFmtId="2" fontId="2" fillId="0" borderId="0" xfId="0" applyNumberFormat="1" applyFont="1"/>
    <xf numFmtId="0" fontId="52" fillId="0" borderId="0" xfId="0" applyFont="1" applyAlignment="1"/>
    <xf numFmtId="0" fontId="0" fillId="0" borderId="24" xfId="0" applyFill="1" applyBorder="1" applyAlignment="1">
      <alignment horizontal="center" vertical="center" wrapText="1"/>
    </xf>
    <xf numFmtId="4" fontId="0" fillId="0" borderId="0" xfId="0" applyNumberFormat="1"/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6" fontId="2" fillId="34" borderId="24" xfId="42" applyNumberFormat="1" applyFont="1" applyBorder="1" applyAlignment="1">
      <alignment horizontal="center" vertical="center" wrapText="1"/>
    </xf>
    <xf numFmtId="0" fontId="0" fillId="59" borderId="24" xfId="0" applyFill="1" applyBorder="1" applyAlignment="1">
      <alignment horizontal="center" vertical="center" wrapText="1"/>
    </xf>
    <xf numFmtId="0" fontId="46" fillId="59" borderId="24" xfId="0" applyNumberFormat="1" applyFont="1" applyFill="1" applyBorder="1" applyAlignment="1">
      <alignment horizontal="left" vertical="center" wrapText="1"/>
    </xf>
    <xf numFmtId="0" fontId="46" fillId="59" borderId="24" xfId="0" applyNumberFormat="1" applyFont="1" applyFill="1" applyBorder="1" applyAlignment="1">
      <alignment horizontal="center" vertical="center" wrapText="1"/>
    </xf>
    <xf numFmtId="0" fontId="0" fillId="59" borderId="0" xfId="0" applyFill="1"/>
    <xf numFmtId="4" fontId="47" fillId="59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60" borderId="24" xfId="0" applyFill="1" applyBorder="1" applyAlignment="1">
      <alignment horizontal="center" vertical="center" wrapText="1"/>
    </xf>
    <xf numFmtId="0" fontId="46" fillId="60" borderId="24" xfId="0" applyNumberFormat="1" applyFont="1" applyFill="1" applyBorder="1" applyAlignment="1">
      <alignment horizontal="left" vertical="center" wrapText="1"/>
    </xf>
    <xf numFmtId="0" fontId="46" fillId="60" borderId="24" xfId="0" applyNumberFormat="1" applyFont="1" applyFill="1" applyBorder="1" applyAlignment="1">
      <alignment horizontal="center" vertical="center" wrapText="1"/>
    </xf>
    <xf numFmtId="4" fontId="47" fillId="6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60" borderId="0" xfId="0" applyFill="1"/>
    <xf numFmtId="0" fontId="0" fillId="2" borderId="24" xfId="0" applyFill="1" applyBorder="1" applyAlignment="1">
      <alignment horizontal="center" vertical="center" wrapText="1"/>
    </xf>
    <xf numFmtId="0" fontId="46" fillId="2" borderId="24" xfId="0" applyNumberFormat="1" applyFont="1" applyFill="1" applyBorder="1" applyAlignment="1">
      <alignment horizontal="left" vertical="center" wrapText="1"/>
    </xf>
    <xf numFmtId="0" fontId="46" fillId="2" borderId="24" xfId="0" applyNumberFormat="1" applyFont="1" applyFill="1" applyBorder="1" applyAlignment="1">
      <alignment horizontal="center" vertical="center" wrapText="1"/>
    </xf>
    <xf numFmtId="4" fontId="47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46" fillId="61" borderId="24" xfId="0" applyNumberFormat="1" applyFont="1" applyFill="1" applyBorder="1" applyAlignment="1">
      <alignment horizontal="center" vertical="center" wrapText="1"/>
    </xf>
    <xf numFmtId="0" fontId="46" fillId="62" borderId="24" xfId="0" applyNumberFormat="1" applyFont="1" applyFill="1" applyBorder="1" applyAlignment="1">
      <alignment horizontal="center" vertical="center" wrapText="1"/>
    </xf>
    <xf numFmtId="0" fontId="46" fillId="63" borderId="24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53" fillId="59" borderId="24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49" fontId="46" fillId="0" borderId="24" xfId="0" applyNumberFormat="1" applyFont="1" applyBorder="1" applyAlignment="1">
      <alignment horizontal="center" vertical="center" wrapText="1"/>
    </xf>
    <xf numFmtId="49" fontId="46" fillId="61" borderId="24" xfId="0" applyNumberFormat="1" applyFont="1" applyFill="1" applyBorder="1" applyAlignment="1">
      <alignment horizontal="center" vertical="center" wrapText="1"/>
    </xf>
    <xf numFmtId="49" fontId="46" fillId="59" borderId="24" xfId="0" applyNumberFormat="1" applyFont="1" applyFill="1" applyBorder="1" applyAlignment="1">
      <alignment horizontal="center" vertical="center" wrapText="1"/>
    </xf>
    <xf numFmtId="49" fontId="46" fillId="62" borderId="24" xfId="0" applyNumberFormat="1" applyFont="1" applyFill="1" applyBorder="1" applyAlignment="1">
      <alignment horizontal="center" vertical="center" wrapText="1"/>
    </xf>
    <xf numFmtId="49" fontId="46" fillId="63" borderId="24" xfId="0" applyNumberFormat="1" applyFont="1" applyFill="1" applyBorder="1" applyAlignment="1">
      <alignment horizontal="center" vertical="center" wrapText="1"/>
    </xf>
    <xf numFmtId="49" fontId="53" fillId="59" borderId="24" xfId="0" applyNumberFormat="1" applyFont="1" applyFill="1" applyBorder="1" applyAlignment="1">
      <alignment horizontal="center" vertical="center" wrapText="1"/>
    </xf>
    <xf numFmtId="49" fontId="46" fillId="4" borderId="24" xfId="0" applyNumberFormat="1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49" fontId="46" fillId="0" borderId="24" xfId="0" applyNumberFormat="1" applyFont="1" applyFill="1" applyBorder="1" applyAlignment="1">
      <alignment horizontal="center" vertical="center" wrapText="1"/>
    </xf>
    <xf numFmtId="0" fontId="48" fillId="0" borderId="0" xfId="0" applyFont="1"/>
    <xf numFmtId="4" fontId="54" fillId="2" borderId="24" xfId="0" applyNumberFormat="1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48" fillId="4" borderId="24" xfId="0" applyFont="1" applyFill="1" applyBorder="1" applyAlignment="1">
      <alignment horizontal="center" vertical="center"/>
    </xf>
    <xf numFmtId="0" fontId="48" fillId="4" borderId="24" xfId="0" applyNumberFormat="1" applyFont="1" applyFill="1" applyBorder="1" applyAlignment="1">
      <alignment horizontal="left" vertical="center" wrapText="1"/>
    </xf>
    <xf numFmtId="0" fontId="48" fillId="4" borderId="24" xfId="0" applyFont="1" applyFill="1" applyBorder="1" applyAlignment="1">
      <alignment horizontal="left" vertical="center"/>
    </xf>
    <xf numFmtId="0" fontId="54" fillId="4" borderId="24" xfId="0" applyFont="1" applyFill="1" applyBorder="1" applyAlignment="1">
      <alignment horizontal="left" vertical="center" wrapText="1"/>
    </xf>
    <xf numFmtId="0" fontId="55" fillId="4" borderId="24" xfId="0" applyFont="1" applyFill="1" applyBorder="1" applyAlignment="1" applyProtection="1">
      <alignment horizontal="center" vertical="center" wrapText="1"/>
      <protection locked="0"/>
    </xf>
    <xf numFmtId="4" fontId="48" fillId="4" borderId="24" xfId="0" applyNumberFormat="1" applyFont="1" applyFill="1" applyBorder="1" applyAlignment="1">
      <alignment horizontal="center" vertical="center" wrapText="1"/>
    </xf>
    <xf numFmtId="2" fontId="48" fillId="4" borderId="24" xfId="0" applyNumberFormat="1" applyFont="1" applyFill="1" applyBorder="1" applyAlignment="1">
      <alignment horizontal="center" vertical="center"/>
    </xf>
    <xf numFmtId="4" fontId="48" fillId="4" borderId="24" xfId="0" applyNumberFormat="1" applyFont="1" applyFill="1" applyBorder="1" applyAlignment="1">
      <alignment horizontal="center" vertical="center"/>
    </xf>
    <xf numFmtId="4" fontId="48" fillId="0" borderId="24" xfId="0" applyNumberFormat="1" applyFont="1" applyBorder="1" applyAlignment="1">
      <alignment horizontal="center" vertical="center"/>
    </xf>
    <xf numFmtId="4" fontId="54" fillId="64" borderId="24" xfId="0" applyNumberFormat="1" applyFont="1" applyFill="1" applyBorder="1" applyAlignment="1">
      <alignment horizontal="center" vertical="center"/>
    </xf>
    <xf numFmtId="49" fontId="48" fillId="4" borderId="24" xfId="0" applyNumberFormat="1" applyFont="1" applyFill="1" applyBorder="1" applyAlignment="1">
      <alignment horizontal="center" vertical="center" wrapText="1"/>
    </xf>
    <xf numFmtId="0" fontId="56" fillId="4" borderId="0" xfId="0" applyFont="1" applyFill="1"/>
    <xf numFmtId="0" fontId="57" fillId="4" borderId="0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vertical="center"/>
    </xf>
    <xf numFmtId="0" fontId="57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14" fontId="57" fillId="4" borderId="0" xfId="0" applyNumberFormat="1" applyFont="1" applyFill="1" applyBorder="1" applyAlignment="1">
      <alignment vertical="center" wrapText="1"/>
    </xf>
    <xf numFmtId="4" fontId="60" fillId="4" borderId="0" xfId="0" applyNumberFormat="1" applyFont="1" applyFill="1" applyBorder="1" applyAlignment="1">
      <alignment horizontal="center" vertical="center"/>
    </xf>
    <xf numFmtId="2" fontId="57" fillId="4" borderId="0" xfId="0" applyNumberFormat="1" applyFont="1" applyFill="1" applyBorder="1" applyAlignment="1">
      <alignment horizontal="center" vertical="center"/>
    </xf>
    <xf numFmtId="4" fontId="57" fillId="4" borderId="0" xfId="0" applyNumberFormat="1" applyFont="1" applyFill="1" applyBorder="1" applyAlignment="1">
      <alignment horizontal="center" vertical="center" wrapText="1"/>
    </xf>
    <xf numFmtId="4" fontId="59" fillId="4" borderId="0" xfId="0" applyNumberFormat="1" applyFont="1" applyFill="1" applyBorder="1" applyAlignment="1">
      <alignment horizontal="center" vertical="center"/>
    </xf>
    <xf numFmtId="4" fontId="57" fillId="4" borderId="0" xfId="0" applyNumberFormat="1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 wrapText="1"/>
    </xf>
    <xf numFmtId="0" fontId="57" fillId="0" borderId="0" xfId="0" applyFont="1"/>
    <xf numFmtId="0" fontId="59" fillId="0" borderId="0" xfId="0" applyFont="1"/>
    <xf numFmtId="4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59" fillId="65" borderId="0" xfId="0" applyFont="1" applyFill="1"/>
    <xf numFmtId="4" fontId="57" fillId="65" borderId="0" xfId="0" applyNumberFormat="1" applyFont="1" applyFill="1"/>
    <xf numFmtId="166" fontId="57" fillId="0" borderId="0" xfId="0" applyNumberFormat="1" applyFont="1"/>
    <xf numFmtId="0" fontId="59" fillId="66" borderId="0" xfId="0" applyFont="1" applyFill="1"/>
    <xf numFmtId="4" fontId="58" fillId="66" borderId="0" xfId="0" applyNumberFormat="1" applyFont="1" applyFill="1"/>
    <xf numFmtId="166" fontId="58" fillId="0" borderId="0" xfId="0" applyNumberFormat="1" applyFont="1"/>
    <xf numFmtId="4" fontId="57" fillId="0" borderId="0" xfId="0" applyNumberFormat="1" applyFont="1"/>
    <xf numFmtId="1" fontId="59" fillId="0" borderId="0" xfId="0" applyNumberFormat="1" applyFont="1"/>
    <xf numFmtId="0" fontId="61" fillId="0" borderId="0" xfId="0" applyFont="1"/>
    <xf numFmtId="4" fontId="59" fillId="0" borderId="0" xfId="0" applyNumberFormat="1" applyFont="1"/>
    <xf numFmtId="166" fontId="59" fillId="0" borderId="0" xfId="0" applyNumberFormat="1" applyFont="1"/>
    <xf numFmtId="0" fontId="57" fillId="0" borderId="24" xfId="0" applyFont="1" applyBorder="1" applyAlignment="1">
      <alignment horizontal="center"/>
    </xf>
    <xf numFmtId="4" fontId="57" fillId="0" borderId="24" xfId="0" applyNumberFormat="1" applyFont="1" applyBorder="1"/>
    <xf numFmtId="166" fontId="57" fillId="0" borderId="24" xfId="0" applyNumberFormat="1" applyFont="1" applyBorder="1"/>
    <xf numFmtId="0" fontId="57" fillId="4" borderId="24" xfId="0" applyFont="1" applyFill="1" applyBorder="1" applyAlignment="1">
      <alignment horizontal="center"/>
    </xf>
    <xf numFmtId="4" fontId="57" fillId="4" borderId="24" xfId="0" applyNumberFormat="1" applyFont="1" applyFill="1" applyBorder="1"/>
    <xf numFmtId="166" fontId="57" fillId="4" borderId="24" xfId="0" applyNumberFormat="1" applyFont="1" applyFill="1" applyBorder="1"/>
    <xf numFmtId="0" fontId="57" fillId="0" borderId="24" xfId="0" applyFont="1" applyFill="1" applyBorder="1" applyAlignment="1">
      <alignment horizontal="center"/>
    </xf>
    <xf numFmtId="4" fontId="57" fillId="0" borderId="24" xfId="0" applyNumberFormat="1" applyFont="1" applyFill="1" applyBorder="1"/>
    <xf numFmtId="166" fontId="57" fillId="0" borderId="24" xfId="0" applyNumberFormat="1" applyFont="1" applyFill="1" applyBorder="1"/>
    <xf numFmtId="0" fontId="57" fillId="0" borderId="0" xfId="0" applyFont="1" applyFill="1"/>
    <xf numFmtId="0" fontId="0" fillId="67" borderId="24" xfId="0" applyFill="1" applyBorder="1" applyAlignment="1">
      <alignment horizontal="center" vertical="center" wrapText="1"/>
    </xf>
    <xf numFmtId="0" fontId="46" fillId="67" borderId="24" xfId="0" applyNumberFormat="1" applyFont="1" applyFill="1" applyBorder="1" applyAlignment="1">
      <alignment horizontal="left" vertical="center" wrapText="1"/>
    </xf>
    <xf numFmtId="0" fontId="46" fillId="67" borderId="24" xfId="0" applyNumberFormat="1" applyFont="1" applyFill="1" applyBorder="1" applyAlignment="1">
      <alignment horizontal="center" vertical="center" wrapText="1"/>
    </xf>
    <xf numFmtId="4" fontId="46" fillId="67" borderId="24" xfId="0" applyNumberFormat="1" applyFont="1" applyFill="1" applyBorder="1" applyAlignment="1">
      <alignment horizontal="center" vertical="center" wrapText="1"/>
    </xf>
    <xf numFmtId="0" fontId="0" fillId="67" borderId="0" xfId="0" applyFill="1"/>
    <xf numFmtId="4" fontId="47" fillId="67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6" xfId="8" applyFont="1" applyBorder="1" applyAlignment="1">
      <alignment horizontal="center" vertical="center" wrapText="1"/>
    </xf>
    <xf numFmtId="0" fontId="3" fillId="5" borderId="25" xfId="8" applyFont="1" applyBorder="1" applyAlignment="1">
      <alignment horizontal="center" vertical="center" wrapText="1"/>
    </xf>
    <xf numFmtId="0" fontId="3" fillId="5" borderId="26" xfId="8" applyFont="1" applyBorder="1" applyAlignment="1">
      <alignment horizontal="center" vertical="center"/>
    </xf>
    <xf numFmtId="0" fontId="3" fillId="5" borderId="25" xfId="8" applyFont="1" applyBorder="1" applyAlignment="1">
      <alignment horizontal="center" vertical="center"/>
    </xf>
    <xf numFmtId="0" fontId="3" fillId="5" borderId="24" xfId="8" applyFont="1" applyBorder="1" applyAlignment="1">
      <alignment horizontal="center" vertical="center" wrapText="1"/>
    </xf>
    <xf numFmtId="0" fontId="3" fillId="58" borderId="26" xfId="8" applyFont="1" applyFill="1" applyBorder="1" applyAlignment="1">
      <alignment horizontal="center" vertical="center" wrapText="1"/>
    </xf>
    <xf numFmtId="0" fontId="3" fillId="58" borderId="25" xfId="8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2" fontId="3" fillId="5" borderId="27" xfId="8" applyNumberFormat="1" applyFont="1" applyBorder="1" applyAlignment="1">
      <alignment horizontal="center" vertical="center" wrapText="1"/>
    </xf>
    <xf numFmtId="2" fontId="3" fillId="5" borderId="28" xfId="8" applyNumberFormat="1" applyFont="1" applyBorder="1" applyAlignment="1">
      <alignment horizontal="center" vertical="center" wrapText="1"/>
    </xf>
    <xf numFmtId="2" fontId="3" fillId="5" borderId="24" xfId="8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4" fillId="2" borderId="26" xfId="0" applyFont="1" applyFill="1" applyBorder="1" applyAlignment="1">
      <alignment horizontal="center" vertical="center" wrapText="1"/>
    </xf>
    <xf numFmtId="0" fontId="54" fillId="2" borderId="25" xfId="0" applyFont="1" applyFill="1" applyBorder="1" applyAlignment="1">
      <alignment horizontal="center" vertical="center" wrapText="1"/>
    </xf>
    <xf numFmtId="0" fontId="54" fillId="2" borderId="27" xfId="0" applyFont="1" applyFill="1" applyBorder="1" applyAlignment="1">
      <alignment horizontal="center" vertical="center"/>
    </xf>
    <xf numFmtId="0" fontId="54" fillId="2" borderId="28" xfId="0" applyFont="1" applyFill="1" applyBorder="1" applyAlignment="1">
      <alignment horizontal="center" vertical="center"/>
    </xf>
    <xf numFmtId="0" fontId="54" fillId="2" borderId="29" xfId="0" applyFont="1" applyFill="1" applyBorder="1" applyAlignment="1">
      <alignment horizontal="center" vertical="center"/>
    </xf>
    <xf numFmtId="4" fontId="54" fillId="2" borderId="24" xfId="0" applyNumberFormat="1" applyFont="1" applyFill="1" applyBorder="1" applyAlignment="1">
      <alignment horizontal="center" vertical="center"/>
    </xf>
    <xf numFmtId="0" fontId="57" fillId="62" borderId="24" xfId="0" applyFont="1" applyFill="1" applyBorder="1" applyAlignment="1">
      <alignment horizontal="center"/>
    </xf>
    <xf numFmtId="4" fontId="57" fillId="62" borderId="24" xfId="0" applyNumberFormat="1" applyFont="1" applyFill="1" applyBorder="1"/>
    <xf numFmtId="166" fontId="57" fillId="62" borderId="24" xfId="0" applyNumberFormat="1" applyFont="1" applyFill="1" applyBorder="1"/>
    <xf numFmtId="0" fontId="57" fillId="62" borderId="0" xfId="0" applyFont="1" applyFill="1"/>
    <xf numFmtId="10" fontId="57" fillId="0" borderId="0" xfId="2978" applyNumberFormat="1" applyFont="1"/>
  </cellXfs>
  <cellStyles count="2979">
    <cellStyle name="20% — акцент1" xfId="21" builtinId="30" customBuiltin="1"/>
    <cellStyle name="20% - Акцент1 2" xfId="58"/>
    <cellStyle name="20% - Акцент1 3" xfId="110"/>
    <cellStyle name="20% - Акцент1 3 2" xfId="535"/>
    <cellStyle name="20% - Акцент1 3 3" xfId="987"/>
    <cellStyle name="20% - Акцент1 3 4" xfId="858"/>
    <cellStyle name="20% - Акцент1 4" xfId="516"/>
    <cellStyle name="20% - Акцент1 4 2" xfId="1036"/>
    <cellStyle name="20% - Акцент1 5" xfId="960"/>
    <cellStyle name="20% — акцент2" xfId="25" builtinId="34" customBuiltin="1"/>
    <cellStyle name="20% - Акцент2 2" xfId="59"/>
    <cellStyle name="20% - Акцент2 3" xfId="111"/>
    <cellStyle name="20% - Акцент2 3 2" xfId="536"/>
    <cellStyle name="20% - Акцент2 3 3" xfId="988"/>
    <cellStyle name="20% - Акцент2 3 4" xfId="859"/>
    <cellStyle name="20% - Акцент2 4" xfId="518"/>
    <cellStyle name="20% - Акцент2 4 2" xfId="1038"/>
    <cellStyle name="20% - Акцент2 5" xfId="963"/>
    <cellStyle name="20% — акцент3" xfId="29" builtinId="38" customBuiltin="1"/>
    <cellStyle name="20% - Акцент3 2" xfId="60"/>
    <cellStyle name="20% - Акцент3 3" xfId="112"/>
    <cellStyle name="20% - Акцент3 3 2" xfId="537"/>
    <cellStyle name="20% - Акцент3 3 3" xfId="989"/>
    <cellStyle name="20% - Акцент3 3 4" xfId="860"/>
    <cellStyle name="20% - Акцент3 4" xfId="520"/>
    <cellStyle name="20% - Акцент3 4 2" xfId="1040"/>
    <cellStyle name="20% - Акцент3 5" xfId="966"/>
    <cellStyle name="20% — акцент4" xfId="33" builtinId="42" customBuiltin="1"/>
    <cellStyle name="20% - Акцент4 2" xfId="61"/>
    <cellStyle name="20% - Акцент4 3" xfId="113"/>
    <cellStyle name="20% - Акцент4 3 2" xfId="538"/>
    <cellStyle name="20% - Акцент4 3 3" xfId="990"/>
    <cellStyle name="20% - Акцент4 3 4" xfId="862"/>
    <cellStyle name="20% - Акцент4 4" xfId="522"/>
    <cellStyle name="20% - Акцент4 4 2" xfId="1042"/>
    <cellStyle name="20% - Акцент4 5" xfId="969"/>
    <cellStyle name="20% — акцент5" xfId="37" builtinId="46" customBuiltin="1"/>
    <cellStyle name="20% - Акцент5 2" xfId="62"/>
    <cellStyle name="20% - Акцент5 3" xfId="524"/>
    <cellStyle name="20% - Акцент5 3 2" xfId="1044"/>
    <cellStyle name="20% - Акцент5 4" xfId="937"/>
    <cellStyle name="20% - Акцент5 5" xfId="972"/>
    <cellStyle name="20% — акцент6" xfId="41" builtinId="50" customBuiltin="1"/>
    <cellStyle name="20% - Акцент6 2" xfId="63"/>
    <cellStyle name="20% - Акцент6 3" xfId="526"/>
    <cellStyle name="20% - Акцент6 3 2" xfId="1046"/>
    <cellStyle name="20% - Акцент6 4" xfId="939"/>
    <cellStyle name="20% - Акцент6 5" xfId="975"/>
    <cellStyle name="40% — акцент1" xfId="22" builtinId="31" customBuiltin="1"/>
    <cellStyle name="40% - Акцент1 2" xfId="64"/>
    <cellStyle name="40% - Акцент1 3" xfId="517"/>
    <cellStyle name="40% - Акцент1 3 2" xfId="1037"/>
    <cellStyle name="40% - Акцент1 4" xfId="934"/>
    <cellStyle name="40% - Акцент1 5" xfId="961"/>
    <cellStyle name="40% — акцент2" xfId="26" builtinId="35" customBuiltin="1"/>
    <cellStyle name="40% - Акцент2 2" xfId="65"/>
    <cellStyle name="40% - Акцент2 3" xfId="519"/>
    <cellStyle name="40% - Акцент2 3 2" xfId="1039"/>
    <cellStyle name="40% - Акцент2 4" xfId="935"/>
    <cellStyle name="40% - Акцент2 5" xfId="964"/>
    <cellStyle name="40% — акцент3" xfId="30" builtinId="39" customBuiltin="1"/>
    <cellStyle name="40% - Акцент3 2" xfId="66"/>
    <cellStyle name="40% - Акцент3 3" xfId="117"/>
    <cellStyle name="40% - Акцент3 3 2" xfId="539"/>
    <cellStyle name="40% - Акцент3 3 3" xfId="991"/>
    <cellStyle name="40% - Акцент3 3 4" xfId="861"/>
    <cellStyle name="40% - Акцент3 4" xfId="521"/>
    <cellStyle name="40% - Акцент3 4 2" xfId="1041"/>
    <cellStyle name="40% - Акцент3 5" xfId="967"/>
    <cellStyle name="40% — акцент4" xfId="34" builtinId="43" customBuiltin="1"/>
    <cellStyle name="40% - Акцент4 2" xfId="67"/>
    <cellStyle name="40% - Акцент4 3" xfId="523"/>
    <cellStyle name="40% - Акцент4 3 2" xfId="1043"/>
    <cellStyle name="40% - Акцент4 4" xfId="936"/>
    <cellStyle name="40% - Акцент4 5" xfId="970"/>
    <cellStyle name="40% — акцент5" xfId="38" builtinId="47" customBuiltin="1"/>
    <cellStyle name="40% - Акцент5 2" xfId="68"/>
    <cellStyle name="40% - Акцент5 3" xfId="525"/>
    <cellStyle name="40% - Акцент5 3 2" xfId="1045"/>
    <cellStyle name="40% - Акцент5 4" xfId="938"/>
    <cellStyle name="40% - Акцент5 5" xfId="973"/>
    <cellStyle name="40% — акцент6" xfId="42" builtinId="51" customBuiltin="1"/>
    <cellStyle name="40% - Акцент6 2" xfId="69"/>
    <cellStyle name="40% - Акцент6 3" xfId="527"/>
    <cellStyle name="40% - Акцент6 3 2" xfId="1047"/>
    <cellStyle name="40% - Акцент6 4" xfId="940"/>
    <cellStyle name="40% - Акцент6 5" xfId="976"/>
    <cellStyle name="60% — акцент1" xfId="23" builtinId="32" customBuiltin="1"/>
    <cellStyle name="60% - Акцент1 2" xfId="70"/>
    <cellStyle name="60% — акцент1 2" xfId="816"/>
    <cellStyle name="60% - Акцент1 3" xfId="962"/>
    <cellStyle name="60% — акцент1 3" xfId="824"/>
    <cellStyle name="60% — акцент1 4" xfId="826"/>
    <cellStyle name="60% — акцент1 5" xfId="829"/>
    <cellStyle name="60% — акцент2" xfId="27" builtinId="36" customBuiltin="1"/>
    <cellStyle name="60% - Акцент2 2" xfId="71"/>
    <cellStyle name="60% — акцент2 2" xfId="818"/>
    <cellStyle name="60% - Акцент2 3" xfId="965"/>
    <cellStyle name="60% — акцент2 3" xfId="815"/>
    <cellStyle name="60% — акцент2 4" xfId="831"/>
    <cellStyle name="60% — акцент2 5" xfId="834"/>
    <cellStyle name="60% — акцент3" xfId="31" builtinId="40" customBuiltin="1"/>
    <cellStyle name="60% - Акцент3 2" xfId="72"/>
    <cellStyle name="60% — акцент3 2" xfId="820"/>
    <cellStyle name="60% - Акцент3 3" xfId="125"/>
    <cellStyle name="60% — акцент3 3" xfId="819"/>
    <cellStyle name="60% - Акцент3 4" xfId="968"/>
    <cellStyle name="60% — акцент3 4" xfId="827"/>
    <cellStyle name="60% — акцент3 5" xfId="817"/>
    <cellStyle name="60% — акцент4" xfId="35" builtinId="44" customBuiltin="1"/>
    <cellStyle name="60% - Акцент4 2" xfId="73"/>
    <cellStyle name="60% — акцент4 2" xfId="822"/>
    <cellStyle name="60% - Акцент4 3" xfId="126"/>
    <cellStyle name="60% — акцент4 3" xfId="830"/>
    <cellStyle name="60% - Акцент4 4" xfId="971"/>
    <cellStyle name="60% — акцент4 4" xfId="823"/>
    <cellStyle name="60% — акцент4 5" xfId="821"/>
    <cellStyle name="60% — акцент5" xfId="39" builtinId="48" customBuiltin="1"/>
    <cellStyle name="60% - Акцент5 2" xfId="74"/>
    <cellStyle name="60% — акцент5 2" xfId="825"/>
    <cellStyle name="60% - Акцент5 3" xfId="974"/>
    <cellStyle name="60% — акцент5 3" xfId="832"/>
    <cellStyle name="60% — акцент5 4" xfId="835"/>
    <cellStyle name="60% — акцент5 5" xfId="837"/>
    <cellStyle name="60% — акцент6" xfId="43" builtinId="52" customBuiltin="1"/>
    <cellStyle name="60% - Акцент6 2" xfId="75"/>
    <cellStyle name="60% — акцент6 2" xfId="828"/>
    <cellStyle name="60% - Акцент6 3" xfId="128"/>
    <cellStyle name="60% — акцент6 3" xfId="833"/>
    <cellStyle name="60% - Акцент6 4" xfId="977"/>
    <cellStyle name="60% — акцент6 4" xfId="836"/>
    <cellStyle name="60% — акцент6 5" xfId="838"/>
    <cellStyle name="Excel Built-in Normal" xfId="76"/>
    <cellStyle name="Excel Built-in Normal 2" xfId="485"/>
    <cellStyle name="S4" xfId="160"/>
    <cellStyle name="S5" xfId="115"/>
    <cellStyle name="S6" xfId="116"/>
    <cellStyle name="S7" xfId="114"/>
    <cellStyle name="TableStyleLight1" xfId="77"/>
    <cellStyle name="Акцент1" xfId="20" builtinId="29" customBuiltin="1"/>
    <cellStyle name="Акцент1 2" xfId="78"/>
    <cellStyle name="Акцент2" xfId="24" builtinId="33" customBuiltin="1"/>
    <cellStyle name="Акцент2 2" xfId="79"/>
    <cellStyle name="Акцент3" xfId="28" builtinId="37" customBuiltin="1"/>
    <cellStyle name="Акцент3 2" xfId="80"/>
    <cellStyle name="Акцент4" xfId="32" builtinId="41" customBuiltin="1"/>
    <cellStyle name="Акцент4 2" xfId="81"/>
    <cellStyle name="Акцент5" xfId="36" builtinId="45" customBuiltin="1"/>
    <cellStyle name="Акцент5 2" xfId="82"/>
    <cellStyle name="Акцент6" xfId="40" builtinId="49" customBuiltin="1"/>
    <cellStyle name="Акцент6 2" xfId="83"/>
    <cellStyle name="Ввод " xfId="11" builtinId="20" customBuiltin="1"/>
    <cellStyle name="Ввод  2" xfId="84"/>
    <cellStyle name="Ввод  2 10" xfId="2776"/>
    <cellStyle name="Ввод  2 2" xfId="774"/>
    <cellStyle name="Ввод  2 2 10" xfId="919"/>
    <cellStyle name="Ввод  2 2 10 2" xfId="1010"/>
    <cellStyle name="Ввод  2 2 10 2 2" xfId="1247"/>
    <cellStyle name="Ввод  2 2 10 2 2 2" xfId="1464"/>
    <cellStyle name="Ввод  2 2 10 2 2 2 2" xfId="2273"/>
    <cellStyle name="Ввод  2 2 10 2 2 3" xfId="1663"/>
    <cellStyle name="Ввод  2 2 10 2 2 3 2" xfId="2028"/>
    <cellStyle name="Ввод  2 2 10 2 2 4" xfId="1862"/>
    <cellStyle name="Ввод  2 2 10 2 2 4 2" xfId="2910"/>
    <cellStyle name="Ввод  2 2 10 2 2 5" xfId="2161"/>
    <cellStyle name="Ввод  2 2 10 2 3" xfId="1972"/>
    <cellStyle name="Ввод  2 2 10 3" xfId="1212"/>
    <cellStyle name="Ввод  2 2 10 3 2" xfId="1429"/>
    <cellStyle name="Ввод  2 2 10 3 2 2" xfId="2052"/>
    <cellStyle name="Ввод  2 2 10 3 3" xfId="1628"/>
    <cellStyle name="Ввод  2 2 10 3 3 2" xfId="2553"/>
    <cellStyle name="Ввод  2 2 10 3 4" xfId="1827"/>
    <cellStyle name="Ввод  2 2 10 3 4 2" xfId="2177"/>
    <cellStyle name="Ввод  2 2 10 3 5" xfId="2737"/>
    <cellStyle name="Ввод  2 2 10 4" xfId="2275"/>
    <cellStyle name="Ввод  2 2 11" xfId="933"/>
    <cellStyle name="Ввод  2 2 11 2" xfId="1006"/>
    <cellStyle name="Ввод  2 2 11 2 2" xfId="1243"/>
    <cellStyle name="Ввод  2 2 11 2 2 2" xfId="1460"/>
    <cellStyle name="Ввод  2 2 11 2 2 2 2" xfId="1963"/>
    <cellStyle name="Ввод  2 2 11 2 2 3" xfId="1659"/>
    <cellStyle name="Ввод  2 2 11 2 2 3 2" xfId="2485"/>
    <cellStyle name="Ввод  2 2 11 2 2 4" xfId="1858"/>
    <cellStyle name="Ввод  2 2 11 2 2 4 2" xfId="2906"/>
    <cellStyle name="Ввод  2 2 11 2 2 5" xfId="2262"/>
    <cellStyle name="Ввод  2 2 11 2 3" xfId="2698"/>
    <cellStyle name="Ввод  2 2 11 3" xfId="1224"/>
    <cellStyle name="Ввод  2 2 11 3 2" xfId="1441"/>
    <cellStyle name="Ввод  2 2 11 3 2 2" xfId="1946"/>
    <cellStyle name="Ввод  2 2 11 3 3" xfId="1640"/>
    <cellStyle name="Ввод  2 2 11 3 3 2" xfId="2802"/>
    <cellStyle name="Ввод  2 2 11 3 4" xfId="1839"/>
    <cellStyle name="Ввод  2 2 11 3 4 2" xfId="2344"/>
    <cellStyle name="Ввод  2 2 11 3 5" xfId="2360"/>
    <cellStyle name="Ввод  2 2 11 4" xfId="2112"/>
    <cellStyle name="Ввод  2 2 12" xfId="924"/>
    <cellStyle name="Ввод  2 2 12 2" xfId="1056"/>
    <cellStyle name="Ввод  2 2 12 2 2" xfId="1275"/>
    <cellStyle name="Ввод  2 2 12 2 2 2" xfId="1492"/>
    <cellStyle name="Ввод  2 2 12 2 2 2 2" xfId="2593"/>
    <cellStyle name="Ввод  2 2 12 2 2 3" xfId="1691"/>
    <cellStyle name="Ввод  2 2 12 2 2 3 2" xfId="2789"/>
    <cellStyle name="Ввод  2 2 12 2 2 4" xfId="1890"/>
    <cellStyle name="Ввод  2 2 12 2 2 4 2" xfId="2938"/>
    <cellStyle name="Ввод  2 2 12 2 2 5" xfId="2148"/>
    <cellStyle name="Ввод  2 2 12 2 3" xfId="2555"/>
    <cellStyle name="Ввод  2 2 12 3" xfId="1217"/>
    <cellStyle name="Ввод  2 2 12 3 2" xfId="1434"/>
    <cellStyle name="Ввод  2 2 12 3 2 2" xfId="2884"/>
    <cellStyle name="Ввод  2 2 12 3 3" xfId="1633"/>
    <cellStyle name="Ввод  2 2 12 3 3 2" xfId="2803"/>
    <cellStyle name="Ввод  2 2 12 3 4" xfId="1832"/>
    <cellStyle name="Ввод  2 2 12 3 4 2" xfId="2122"/>
    <cellStyle name="Ввод  2 2 12 3 5" xfId="2174"/>
    <cellStyle name="Ввод  2 2 12 4" xfId="2192"/>
    <cellStyle name="Ввод  2 2 13" xfId="922"/>
    <cellStyle name="Ввод  2 2 13 2" xfId="1050"/>
    <cellStyle name="Ввод  2 2 13 2 2" xfId="1269"/>
    <cellStyle name="Ввод  2 2 13 2 2 2" xfId="1486"/>
    <cellStyle name="Ввод  2 2 13 2 2 2 2" xfId="2830"/>
    <cellStyle name="Ввод  2 2 13 2 2 3" xfId="1685"/>
    <cellStyle name="Ввод  2 2 13 2 2 3 2" xfId="2675"/>
    <cellStyle name="Ввод  2 2 13 2 2 4" xfId="1884"/>
    <cellStyle name="Ввод  2 2 13 2 2 4 2" xfId="2932"/>
    <cellStyle name="Ввод  2 2 13 2 2 5" xfId="2598"/>
    <cellStyle name="Ввод  2 2 13 2 3" xfId="2548"/>
    <cellStyle name="Ввод  2 2 13 3" xfId="1215"/>
    <cellStyle name="Ввод  2 2 13 3 2" xfId="1432"/>
    <cellStyle name="Ввод  2 2 13 3 2 2" xfId="1960"/>
    <cellStyle name="Ввод  2 2 13 3 3" xfId="1631"/>
    <cellStyle name="Ввод  2 2 13 3 3 2" xfId="2631"/>
    <cellStyle name="Ввод  2 2 13 3 4" xfId="1830"/>
    <cellStyle name="Ввод  2 2 13 3 4 2" xfId="2827"/>
    <cellStyle name="Ввод  2 2 13 3 5" xfId="2247"/>
    <cellStyle name="Ввод  2 2 13 4" xfId="2286"/>
    <cellStyle name="Ввод  2 2 14" xfId="1072"/>
    <cellStyle name="Ввод  2 2 14 2" xfId="1097"/>
    <cellStyle name="Ввод  2 2 14 2 2" xfId="1296"/>
    <cellStyle name="Ввод  2 2 14 2 2 2" xfId="1513"/>
    <cellStyle name="Ввод  2 2 14 2 2 2 2" xfId="2821"/>
    <cellStyle name="Ввод  2 2 14 2 2 3" xfId="1712"/>
    <cellStyle name="Ввод  2 2 14 2 2 3 2" xfId="1988"/>
    <cellStyle name="Ввод  2 2 14 2 2 4" xfId="1911"/>
    <cellStyle name="Ввод  2 2 14 2 2 4 2" xfId="2959"/>
    <cellStyle name="Ввод  2 2 14 2 2 5" xfId="2560"/>
    <cellStyle name="Ввод  2 2 14 2 3" xfId="2044"/>
    <cellStyle name="Ввод  2 2 14 3" xfId="1115"/>
    <cellStyle name="Ввод  2 2 14 3 2" xfId="1332"/>
    <cellStyle name="Ввод  2 2 14 3 2 2" xfId="2500"/>
    <cellStyle name="Ввод  2 2 14 3 3" xfId="1531"/>
    <cellStyle name="Ввод  2 2 14 3 3 2" xfId="1938"/>
    <cellStyle name="Ввод  2 2 14 3 4" xfId="1730"/>
    <cellStyle name="Ввод  2 2 14 3 4 2" xfId="2563"/>
    <cellStyle name="Ввод  2 2 14 3 5" xfId="2215"/>
    <cellStyle name="Ввод  2 2 14 4" xfId="2361"/>
    <cellStyle name="Ввод  2 2 15" xfId="804"/>
    <cellStyle name="Ввод  2 2 15 2" xfId="1139"/>
    <cellStyle name="Ввод  2 2 15 2 2" xfId="1356"/>
    <cellStyle name="Ввод  2 2 15 2 2 2" xfId="2297"/>
    <cellStyle name="Ввод  2 2 15 2 3" xfId="1555"/>
    <cellStyle name="Ввод  2 2 15 2 3 2" xfId="1953"/>
    <cellStyle name="Ввод  2 2 15 2 4" xfId="1754"/>
    <cellStyle name="Ввод  2 2 15 2 4 2" xfId="1977"/>
    <cellStyle name="Ввод  2 2 15 2 5" xfId="1985"/>
    <cellStyle name="Ввод  2 2 15 3" xfId="1945"/>
    <cellStyle name="Ввод  2 2 16" xfId="2656"/>
    <cellStyle name="Ввод  2 2 2" xfId="780"/>
    <cellStyle name="Ввод  2 2 2 2" xfId="1078"/>
    <cellStyle name="Ввод  2 2 2 2 2" xfId="1103"/>
    <cellStyle name="Ввод  2 2 2 2 2 2" xfId="1302"/>
    <cellStyle name="Ввод  2 2 2 2 2 2 2" xfId="1519"/>
    <cellStyle name="Ввод  2 2 2 2 2 2 2 2" xfId="2430"/>
    <cellStyle name="Ввод  2 2 2 2 2 2 3" xfId="1718"/>
    <cellStyle name="Ввод  2 2 2 2 2 2 3 2" xfId="2554"/>
    <cellStyle name="Ввод  2 2 2 2 2 2 4" xfId="1917"/>
    <cellStyle name="Ввод  2 2 2 2 2 2 4 2" xfId="2965"/>
    <cellStyle name="Ввод  2 2 2 2 2 2 5" xfId="2445"/>
    <cellStyle name="Ввод  2 2 2 2 2 3" xfId="2628"/>
    <cellStyle name="Ввод  2 2 2 2 3" xfId="1121"/>
    <cellStyle name="Ввод  2 2 2 2 3 2" xfId="1338"/>
    <cellStyle name="Ввод  2 2 2 2 3 2 2" xfId="2615"/>
    <cellStyle name="Ввод  2 2 2 2 3 3" xfId="1537"/>
    <cellStyle name="Ввод  2 2 2 2 3 3 2" xfId="2026"/>
    <cellStyle name="Ввод  2 2 2 2 3 4" xfId="1736"/>
    <cellStyle name="Ввод  2 2 2 2 3 4 2" xfId="2159"/>
    <cellStyle name="Ввод  2 2 2 2 3 5" xfId="2629"/>
    <cellStyle name="Ввод  2 2 2 2 4" xfId="2170"/>
    <cellStyle name="Ввод  2 2 2 3" xfId="852"/>
    <cellStyle name="Ввод  2 2 2 3 2" xfId="1156"/>
    <cellStyle name="Ввод  2 2 2 3 2 2" xfId="1373"/>
    <cellStyle name="Ввод  2 2 2 3 2 2 2" xfId="2607"/>
    <cellStyle name="Ввод  2 2 2 3 2 3" xfId="1572"/>
    <cellStyle name="Ввод  2 2 2 3 2 3 2" xfId="2248"/>
    <cellStyle name="Ввод  2 2 2 3 2 4" xfId="1771"/>
    <cellStyle name="Ввод  2 2 2 3 2 4 2" xfId="2140"/>
    <cellStyle name="Ввод  2 2 2 3 2 5" xfId="1964"/>
    <cellStyle name="Ввод  2 2 2 3 3" xfId="2800"/>
    <cellStyle name="Ввод  2 2 2 4" xfId="2283"/>
    <cellStyle name="Ввод  2 2 3" xfId="846"/>
    <cellStyle name="Ввод  2 2 3 2" xfId="1026"/>
    <cellStyle name="Ввод  2 2 3 2 2" xfId="1262"/>
    <cellStyle name="Ввод  2 2 3 2 2 2" xfId="1479"/>
    <cellStyle name="Ввод  2 2 3 2 2 2 2" xfId="2603"/>
    <cellStyle name="Ввод  2 2 3 2 2 3" xfId="1678"/>
    <cellStyle name="Ввод  2 2 3 2 2 3 2" xfId="2722"/>
    <cellStyle name="Ввод  2 2 3 2 2 4" xfId="1877"/>
    <cellStyle name="Ввод  2 2 3 2 2 4 2" xfId="2925"/>
    <cellStyle name="Ввод  2 2 3 2 2 5" xfId="2597"/>
    <cellStyle name="Ввод  2 2 3 2 3" xfId="1957"/>
    <cellStyle name="Ввод  2 2 3 3" xfId="1151"/>
    <cellStyle name="Ввод  2 2 3 3 2" xfId="1368"/>
    <cellStyle name="Ввод  2 2 3 3 2 2" xfId="2236"/>
    <cellStyle name="Ввод  2 2 3 3 3" xfId="1567"/>
    <cellStyle name="Ввод  2 2 3 3 3 2" xfId="2066"/>
    <cellStyle name="Ввод  2 2 3 3 4" xfId="1766"/>
    <cellStyle name="Ввод  2 2 3 3 4 2" xfId="2217"/>
    <cellStyle name="Ввод  2 2 3 3 5" xfId="2291"/>
    <cellStyle name="Ввод  2 2 3 4" xfId="1929"/>
    <cellStyle name="Ввод  2 2 4" xfId="888"/>
    <cellStyle name="Ввод  2 2 4 2" xfId="1062"/>
    <cellStyle name="Ввод  2 2 4 2 2" xfId="1281"/>
    <cellStyle name="Ввод  2 2 4 2 2 2" xfId="1498"/>
    <cellStyle name="Ввод  2 2 4 2 2 2 2" xfId="2602"/>
    <cellStyle name="Ввод  2 2 4 2 2 3" xfId="1697"/>
    <cellStyle name="Ввод  2 2 4 2 2 3 2" xfId="2525"/>
    <cellStyle name="Ввод  2 2 4 2 2 4" xfId="1896"/>
    <cellStyle name="Ввод  2 2 4 2 2 4 2" xfId="2944"/>
    <cellStyle name="Ввод  2 2 4 2 2 5" xfId="2354"/>
    <cellStyle name="Ввод  2 2 4 2 3" xfId="2391"/>
    <cellStyle name="Ввод  2 2 4 3" xfId="1181"/>
    <cellStyle name="Ввод  2 2 4 3 2" xfId="1398"/>
    <cellStyle name="Ввод  2 2 4 3 2 2" xfId="2436"/>
    <cellStyle name="Ввод  2 2 4 3 3" xfId="1597"/>
    <cellStyle name="Ввод  2 2 4 3 3 2" xfId="2093"/>
    <cellStyle name="Ввод  2 2 4 3 4" xfId="1796"/>
    <cellStyle name="Ввод  2 2 4 3 4 2" xfId="2545"/>
    <cellStyle name="Ввод  2 2 4 3 5" xfId="2650"/>
    <cellStyle name="Ввод  2 2 4 4" xfId="2834"/>
    <cellStyle name="Ввод  2 2 5" xfId="841"/>
    <cellStyle name="Ввод  2 2 5 2" xfId="1068"/>
    <cellStyle name="Ввод  2 2 5 2 2" xfId="1286"/>
    <cellStyle name="Ввод  2 2 5 2 2 2" xfId="1503"/>
    <cellStyle name="Ввод  2 2 5 2 2 2 2" xfId="2255"/>
    <cellStyle name="Ввод  2 2 5 2 2 3" xfId="1702"/>
    <cellStyle name="Ввод  2 2 5 2 2 3 2" xfId="2123"/>
    <cellStyle name="Ввод  2 2 5 2 2 4" xfId="1901"/>
    <cellStyle name="Ввод  2 2 5 2 2 4 2" xfId="2949"/>
    <cellStyle name="Ввод  2 2 5 2 2 5" xfId="2867"/>
    <cellStyle name="Ввод  2 2 5 2 3" xfId="2863"/>
    <cellStyle name="Ввод  2 2 5 3" xfId="1146"/>
    <cellStyle name="Ввод  2 2 5 3 2" xfId="1363"/>
    <cellStyle name="Ввод  2 2 5 3 2 2" xfId="2276"/>
    <cellStyle name="Ввод  2 2 5 3 3" xfId="1562"/>
    <cellStyle name="Ввод  2 2 5 3 3 2" xfId="2376"/>
    <cellStyle name="Ввод  2 2 5 3 4" xfId="1761"/>
    <cellStyle name="Ввод  2 2 5 3 4 2" xfId="2691"/>
    <cellStyle name="Ввод  2 2 5 3 5" xfId="2814"/>
    <cellStyle name="Ввод  2 2 5 4" xfId="1995"/>
    <cellStyle name="Ввод  2 2 6" xfId="913"/>
    <cellStyle name="Ввод  2 2 6 2" xfId="1009"/>
    <cellStyle name="Ввод  2 2 6 2 2" xfId="1246"/>
    <cellStyle name="Ввод  2 2 6 2 2 2" xfId="1463"/>
    <cellStyle name="Ввод  2 2 6 2 2 2 2" xfId="2393"/>
    <cellStyle name="Ввод  2 2 6 2 2 3" xfId="1662"/>
    <cellStyle name="Ввод  2 2 6 2 2 3 2" xfId="2389"/>
    <cellStyle name="Ввод  2 2 6 2 2 4" xfId="1861"/>
    <cellStyle name="Ввод  2 2 6 2 2 4 2" xfId="2909"/>
    <cellStyle name="Ввод  2 2 6 2 2 5" xfId="2484"/>
    <cellStyle name="Ввод  2 2 6 2 3" xfId="2410"/>
    <cellStyle name="Ввод  2 2 6 3" xfId="1206"/>
    <cellStyle name="Ввод  2 2 6 3 2" xfId="1423"/>
    <cellStyle name="Ввод  2 2 6 3 2 2" xfId="2865"/>
    <cellStyle name="Ввод  2 2 6 3 3" xfId="1622"/>
    <cellStyle name="Ввод  2 2 6 3 3 2" xfId="2550"/>
    <cellStyle name="Ввод  2 2 6 3 4" xfId="1821"/>
    <cellStyle name="Ввод  2 2 6 3 4 2" xfId="2860"/>
    <cellStyle name="Ввод  2 2 6 3 5" xfId="2432"/>
    <cellStyle name="Ввод  2 2 6 4" xfId="2191"/>
    <cellStyle name="Ввод  2 2 7" xfId="843"/>
    <cellStyle name="Ввод  2 2 7 2" xfId="1027"/>
    <cellStyle name="Ввод  2 2 7 2 2" xfId="1263"/>
    <cellStyle name="Ввод  2 2 7 2 2 2" xfId="1480"/>
    <cellStyle name="Ввод  2 2 7 2 2 2 2" xfId="2492"/>
    <cellStyle name="Ввод  2 2 7 2 2 3" xfId="1679"/>
    <cellStyle name="Ввод  2 2 7 2 2 3 2" xfId="2412"/>
    <cellStyle name="Ввод  2 2 7 2 2 4" xfId="1878"/>
    <cellStyle name="Ввод  2 2 7 2 2 4 2" xfId="2926"/>
    <cellStyle name="Ввод  2 2 7 2 2 5" xfId="1980"/>
    <cellStyle name="Ввод  2 2 7 2 3" xfId="2284"/>
    <cellStyle name="Ввод  2 2 7 3" xfId="1148"/>
    <cellStyle name="Ввод  2 2 7 3 2" xfId="1365"/>
    <cellStyle name="Ввод  2 2 7 3 2 2" xfId="2542"/>
    <cellStyle name="Ввод  2 2 7 3 3" xfId="1564"/>
    <cellStyle name="Ввод  2 2 7 3 3 2" xfId="2875"/>
    <cellStyle name="Ввод  2 2 7 3 4" xfId="1763"/>
    <cellStyle name="Ввод  2 2 7 3 4 2" xfId="2594"/>
    <cellStyle name="Ввод  2 2 7 3 5" xfId="2244"/>
    <cellStyle name="Ввод  2 2 7 4" xfId="2852"/>
    <cellStyle name="Ввод  2 2 8" xfId="896"/>
    <cellStyle name="Ввод  2 2 8 2" xfId="1060"/>
    <cellStyle name="Ввод  2 2 8 2 2" xfId="1279"/>
    <cellStyle name="Ввод  2 2 8 2 2 2" xfId="1496"/>
    <cellStyle name="Ввод  2 2 8 2 2 2 2" xfId="2824"/>
    <cellStyle name="Ввод  2 2 8 2 2 3" xfId="1695"/>
    <cellStyle name="Ввод  2 2 8 2 2 3 2" xfId="2566"/>
    <cellStyle name="Ввод  2 2 8 2 2 4" xfId="1894"/>
    <cellStyle name="Ввод  2 2 8 2 2 4 2" xfId="2942"/>
    <cellStyle name="Ввод  2 2 8 2 2 5" xfId="2512"/>
    <cellStyle name="Ввод  2 2 8 2 3" xfId="2401"/>
    <cellStyle name="Ввод  2 2 8 3" xfId="1189"/>
    <cellStyle name="Ввод  2 2 8 3 2" xfId="1406"/>
    <cellStyle name="Ввод  2 2 8 3 2 2" xfId="2892"/>
    <cellStyle name="Ввод  2 2 8 3 3" xfId="1605"/>
    <cellStyle name="Ввод  2 2 8 3 3 2" xfId="2539"/>
    <cellStyle name="Ввод  2 2 8 3 4" xfId="1804"/>
    <cellStyle name="Ввод  2 2 8 3 4 2" xfId="2230"/>
    <cellStyle name="Ввод  2 2 8 3 5" xfId="2053"/>
    <cellStyle name="Ввод  2 2 8 4" xfId="2107"/>
    <cellStyle name="Ввод  2 2 9" xfId="878"/>
    <cellStyle name="Ввод  2 2 9 2" xfId="1000"/>
    <cellStyle name="Ввод  2 2 9 2 2" xfId="1237"/>
    <cellStyle name="Ввод  2 2 9 2 2 2" xfId="1454"/>
    <cellStyle name="Ввод  2 2 9 2 2 2 2" xfId="2321"/>
    <cellStyle name="Ввод  2 2 9 2 2 3" xfId="1653"/>
    <cellStyle name="Ввод  2 2 9 2 2 3 2" xfId="2861"/>
    <cellStyle name="Ввод  2 2 9 2 2 4" xfId="1852"/>
    <cellStyle name="Ввод  2 2 9 2 2 4 2" xfId="2229"/>
    <cellStyle name="Ввод  2 2 9 2 2 5" xfId="2018"/>
    <cellStyle name="Ввод  2 2 9 2 3" xfId="2019"/>
    <cellStyle name="Ввод  2 2 9 3" xfId="1171"/>
    <cellStyle name="Ввод  2 2 9 3 2" xfId="1388"/>
    <cellStyle name="Ввод  2 2 9 3 2 2" xfId="2578"/>
    <cellStyle name="Ввод  2 2 9 3 3" xfId="1587"/>
    <cellStyle name="Ввод  2 2 9 3 3 2" xfId="2302"/>
    <cellStyle name="Ввод  2 2 9 3 4" xfId="1786"/>
    <cellStyle name="Ввод  2 2 9 3 4 2" xfId="2265"/>
    <cellStyle name="Ввод  2 2 9 3 5" xfId="2732"/>
    <cellStyle name="Ввод  2 2 9 4" xfId="2862"/>
    <cellStyle name="Ввод  2 3" xfId="786"/>
    <cellStyle name="Ввод  2 3 2" xfId="1084"/>
    <cellStyle name="Ввод  2 3 2 2" xfId="1109"/>
    <cellStyle name="Ввод  2 3 2 2 2" xfId="1308"/>
    <cellStyle name="Ввод  2 3 2 2 2 2" xfId="1525"/>
    <cellStyle name="Ввод  2 3 2 2 2 2 2" xfId="2753"/>
    <cellStyle name="Ввод  2 3 2 2 2 3" xfId="1724"/>
    <cellStyle name="Ввод  2 3 2 2 2 3 2" xfId="2089"/>
    <cellStyle name="Ввод  2 3 2 2 2 4" xfId="1923"/>
    <cellStyle name="Ввод  2 3 2 2 2 4 2" xfId="2971"/>
    <cellStyle name="Ввод  2 3 2 2 2 5" xfId="2705"/>
    <cellStyle name="Ввод  2 3 2 2 3" xfId="2187"/>
    <cellStyle name="Ввод  2 3 2 3" xfId="1127"/>
    <cellStyle name="Ввод  2 3 2 3 2" xfId="1344"/>
    <cellStyle name="Ввод  2 3 2 3 2 2" xfId="1990"/>
    <cellStyle name="Ввод  2 3 2 3 3" xfId="1543"/>
    <cellStyle name="Ввод  2 3 2 3 3 2" xfId="2443"/>
    <cellStyle name="Ввод  2 3 2 3 4" xfId="1742"/>
    <cellStyle name="Ввод  2 3 2 3 4 2" xfId="2713"/>
    <cellStyle name="Ввод  2 3 2 3 5" xfId="2168"/>
    <cellStyle name="Ввод  2 3 2 4" xfId="2533"/>
    <cellStyle name="Ввод  2 3 3" xfId="867"/>
    <cellStyle name="Ввод  2 3 3 2" xfId="1163"/>
    <cellStyle name="Ввод  2 3 3 2 2" xfId="1380"/>
    <cellStyle name="Ввод  2 3 3 2 2 2" xfId="2888"/>
    <cellStyle name="Ввод  2 3 3 2 3" xfId="1579"/>
    <cellStyle name="Ввод  2 3 3 2 3 2" xfId="2147"/>
    <cellStyle name="Ввод  2 3 3 2 4" xfId="1778"/>
    <cellStyle name="Ввод  2 3 3 2 4 2" xfId="2129"/>
    <cellStyle name="Ввод  2 3 3 2 5" xfId="2700"/>
    <cellStyle name="Ввод  2 3 3 3" xfId="2471"/>
    <cellStyle name="Ввод  2 3 4" xfId="2171"/>
    <cellStyle name="Ввод  2 4" xfId="865"/>
    <cellStyle name="Ввод  2 4 2" xfId="1021"/>
    <cellStyle name="Ввод  2 4 2 2" xfId="1258"/>
    <cellStyle name="Ввод  2 4 2 2 2" xfId="1475"/>
    <cellStyle name="Ввод  2 4 2 2 2 2" xfId="2456"/>
    <cellStyle name="Ввод  2 4 2 2 3" xfId="1674"/>
    <cellStyle name="Ввод  2 4 2 2 3 2" xfId="2071"/>
    <cellStyle name="Ввод  2 4 2 2 4" xfId="1873"/>
    <cellStyle name="Ввод  2 4 2 2 4 2" xfId="2921"/>
    <cellStyle name="Ввод  2 4 2 2 5" xfId="2267"/>
    <cellStyle name="Ввод  2 4 2 3" xfId="2287"/>
    <cellStyle name="Ввод  2 4 3" xfId="1161"/>
    <cellStyle name="Ввод  2 4 3 2" xfId="1378"/>
    <cellStyle name="Ввод  2 4 3 2 2" xfId="2334"/>
    <cellStyle name="Ввод  2 4 3 3" xfId="1577"/>
    <cellStyle name="Ввод  2 4 3 3 2" xfId="1952"/>
    <cellStyle name="Ввод  2 4 3 4" xfId="1776"/>
    <cellStyle name="Ввод  2 4 3 4 2" xfId="2207"/>
    <cellStyle name="Ввод  2 4 3 5" xfId="1936"/>
    <cellStyle name="Ввод  2 4 4" xfId="2590"/>
    <cellStyle name="Ввод  2 5" xfId="873"/>
    <cellStyle name="Ввод  2 5 2" xfId="1030"/>
    <cellStyle name="Ввод  2 5 2 2" xfId="1265"/>
    <cellStyle name="Ввод  2 5 2 2 2" xfId="1482"/>
    <cellStyle name="Ввод  2 5 2 2 2 2" xfId="2620"/>
    <cellStyle name="Ввод  2 5 2 2 3" xfId="1681"/>
    <cellStyle name="Ввод  2 5 2 2 3 2" xfId="2604"/>
    <cellStyle name="Ввод  2 5 2 2 4" xfId="1880"/>
    <cellStyle name="Ввод  2 5 2 2 4 2" xfId="2928"/>
    <cellStyle name="Ввод  2 5 2 2 5" xfId="1996"/>
    <cellStyle name="Ввод  2 5 2 3" xfId="2158"/>
    <cellStyle name="Ввод  2 5 3" xfId="1166"/>
    <cellStyle name="Ввод  2 5 3 2" xfId="1383"/>
    <cellStyle name="Ввод  2 5 3 2 2" xfId="2289"/>
    <cellStyle name="Ввод  2 5 3 3" xfId="1582"/>
    <cellStyle name="Ввод  2 5 3 3 2" xfId="2362"/>
    <cellStyle name="Ввод  2 5 3 4" xfId="1781"/>
    <cellStyle name="Ввод  2 5 3 4 2" xfId="2266"/>
    <cellStyle name="Ввод  2 5 3 5" xfId="2493"/>
    <cellStyle name="Ввод  2 5 4" xfId="2387"/>
    <cellStyle name="Ввод  2 6" xfId="842"/>
    <cellStyle name="Ввод  2 6 2" xfId="978"/>
    <cellStyle name="Ввод  2 6 2 2" xfId="1230"/>
    <cellStyle name="Ввод  2 6 2 2 2" xfId="1447"/>
    <cellStyle name="Ввод  2 6 2 2 2 2" xfId="2640"/>
    <cellStyle name="Ввод  2 6 2 2 3" xfId="1646"/>
    <cellStyle name="Ввод  2 6 2 2 3 2" xfId="2314"/>
    <cellStyle name="Ввод  2 6 2 2 4" xfId="1845"/>
    <cellStyle name="Ввод  2 6 2 2 4 2" xfId="2506"/>
    <cellStyle name="Ввод  2 6 2 2 5" xfId="2178"/>
    <cellStyle name="Ввод  2 6 2 3" xfId="2468"/>
    <cellStyle name="Ввод  2 6 3" xfId="1147"/>
    <cellStyle name="Ввод  2 6 3 2" xfId="1364"/>
    <cellStyle name="Ввод  2 6 3 2 2" xfId="2399"/>
    <cellStyle name="Ввод  2 6 3 3" xfId="1563"/>
    <cellStyle name="Ввод  2 6 3 3 2" xfId="2023"/>
    <cellStyle name="Ввод  2 6 3 4" xfId="1762"/>
    <cellStyle name="Ввод  2 6 3 4 2" xfId="2901"/>
    <cellStyle name="Ввод  2 6 3 5" xfId="2146"/>
    <cellStyle name="Ввод  2 6 4" xfId="2871"/>
    <cellStyle name="Ввод  2 7" xfId="885"/>
    <cellStyle name="Ввод  2 7 2" xfId="1018"/>
    <cellStyle name="Ввод  2 7 2 2" xfId="1255"/>
    <cellStyle name="Ввод  2 7 2 2 2" xfId="1472"/>
    <cellStyle name="Ввод  2 7 2 2 2 2" xfId="2669"/>
    <cellStyle name="Ввод  2 7 2 2 3" xfId="1671"/>
    <cellStyle name="Ввод  2 7 2 2 3 2" xfId="2726"/>
    <cellStyle name="Ввод  2 7 2 2 4" xfId="1870"/>
    <cellStyle name="Ввод  2 7 2 2 4 2" xfId="2918"/>
    <cellStyle name="Ввод  2 7 2 2 5" xfId="2791"/>
    <cellStyle name="Ввод  2 7 2 3" xfId="2392"/>
    <cellStyle name="Ввод  2 7 3" xfId="1178"/>
    <cellStyle name="Ввод  2 7 3 2" xfId="1395"/>
    <cellStyle name="Ввод  2 7 3 2 2" xfId="2551"/>
    <cellStyle name="Ввод  2 7 3 3" xfId="1594"/>
    <cellStyle name="Ввод  2 7 3 3 2" xfId="2165"/>
    <cellStyle name="Ввод  2 7 3 4" xfId="1793"/>
    <cellStyle name="Ввод  2 7 3 4 2" xfId="1958"/>
    <cellStyle name="Ввод  2 7 3 5" xfId="2633"/>
    <cellStyle name="Ввод  2 7 4" xfId="1981"/>
    <cellStyle name="Ввод  2 8" xfId="980"/>
    <cellStyle name="Ввод  2 8 2" xfId="1004"/>
    <cellStyle name="Ввод  2 8 2 2" xfId="1241"/>
    <cellStyle name="Ввод  2 8 2 2 2" xfId="1458"/>
    <cellStyle name="Ввод  2 8 2 2 2 2" xfId="2313"/>
    <cellStyle name="Ввод  2 8 2 2 3" xfId="1657"/>
    <cellStyle name="Ввод  2 8 2 2 3 2" xfId="2619"/>
    <cellStyle name="Ввод  2 8 2 2 4" xfId="1856"/>
    <cellStyle name="Ввод  2 8 2 2 4 2" xfId="2904"/>
    <cellStyle name="Ввод  2 8 2 2 5" xfId="2182"/>
    <cellStyle name="Ввод  2 8 2 3" xfId="2881"/>
    <cellStyle name="Ввод  2 8 3" xfId="797"/>
    <cellStyle name="Ввод  2 8 3 2" xfId="1321"/>
    <cellStyle name="Ввод  2 8 3 2 2" xfId="2526"/>
    <cellStyle name="Ввод  2 8 3 3" xfId="1331"/>
    <cellStyle name="Ввод  2 8 3 3 2" xfId="2473"/>
    <cellStyle name="Ввод  2 8 3 4" xfId="1326"/>
    <cellStyle name="Ввод  2 8 3 4 2" xfId="1942"/>
    <cellStyle name="Ввод  2 8 3 5" xfId="2369"/>
    <cellStyle name="Ввод  2 8 4" xfId="2402"/>
    <cellStyle name="Ввод  2 9" xfId="792"/>
    <cellStyle name="Ввод  2 9 2" xfId="1133"/>
    <cellStyle name="Ввод  2 9 2 2" xfId="1350"/>
    <cellStyle name="Ввод  2 9 2 2 2" xfId="2681"/>
    <cellStyle name="Ввод  2 9 2 3" xfId="1549"/>
    <cellStyle name="Ввод  2 9 2 3 2" xfId="2517"/>
    <cellStyle name="Ввод  2 9 2 4" xfId="1748"/>
    <cellStyle name="Ввод  2 9 2 4 2" xfId="2462"/>
    <cellStyle name="Ввод  2 9 2 5" xfId="2398"/>
    <cellStyle name="Ввод  2 9 3" xfId="2811"/>
    <cellStyle name="Вывод" xfId="12" builtinId="21" customBuiltin="1"/>
    <cellStyle name="Вывод 2" xfId="85"/>
    <cellStyle name="Вывод 2 10" xfId="2489"/>
    <cellStyle name="Вывод 2 2" xfId="775"/>
    <cellStyle name="Вывод 2 2 10" xfId="920"/>
    <cellStyle name="Вывод 2 2 10 2" xfId="1213"/>
    <cellStyle name="Вывод 2 2 10 2 2" xfId="1430"/>
    <cellStyle name="Вывод 2 2 10 2 2 2" xfId="1984"/>
    <cellStyle name="Вывод 2 2 10 2 3" xfId="1629"/>
    <cellStyle name="Вывод 2 2 10 2 3 2" xfId="2595"/>
    <cellStyle name="Вывод 2 2 10 2 4" xfId="1828"/>
    <cellStyle name="Вывод 2 2 10 2 4 2" xfId="2010"/>
    <cellStyle name="Вывод 2 2 10 2 5" xfId="2899"/>
    <cellStyle name="Вывод 2 2 10 3" xfId="2079"/>
    <cellStyle name="Вывод 2 2 11" xfId="927"/>
    <cellStyle name="Вывод 2 2 11 2" xfId="1220"/>
    <cellStyle name="Вывод 2 2 11 2 2" xfId="1437"/>
    <cellStyle name="Вывод 2 2 11 2 2 2" xfId="2567"/>
    <cellStyle name="Вывод 2 2 11 2 3" xfId="1636"/>
    <cellStyle name="Вывод 2 2 11 2 3 2" xfId="2411"/>
    <cellStyle name="Вывод 2 2 11 2 4" xfId="1835"/>
    <cellStyle name="Вывод 2 2 11 2 4 2" xfId="2012"/>
    <cellStyle name="Вывод 2 2 11 2 5" xfId="2773"/>
    <cellStyle name="Вывод 2 2 11 3" xfId="2635"/>
    <cellStyle name="Вывод 2 2 12" xfId="943"/>
    <cellStyle name="Вывод 2 2 12 2" xfId="1225"/>
    <cellStyle name="Вывод 2 2 12 2 2" xfId="1442"/>
    <cellStyle name="Вывод 2 2 12 2 2 2" xfId="2497"/>
    <cellStyle name="Вывод 2 2 12 2 3" xfId="1641"/>
    <cellStyle name="Вывод 2 2 12 2 3 2" xfId="2806"/>
    <cellStyle name="Вывод 2 2 12 2 4" xfId="1840"/>
    <cellStyle name="Вывод 2 2 12 2 4 2" xfId="2100"/>
    <cellStyle name="Вывод 2 2 12 2 5" xfId="2714"/>
    <cellStyle name="Вывод 2 2 12 3" xfId="2682"/>
    <cellStyle name="Вывод 2 2 13" xfId="944"/>
    <cellStyle name="Вывод 2 2 13 2" xfId="1226"/>
    <cellStyle name="Вывод 2 2 13 2 2" xfId="1443"/>
    <cellStyle name="Вывод 2 2 13 2 2 2" xfId="2181"/>
    <cellStyle name="Вывод 2 2 13 2 3" xfId="1642"/>
    <cellStyle name="Вывод 2 2 13 2 3 2" xfId="2652"/>
    <cellStyle name="Вывод 2 2 13 2 4" xfId="1841"/>
    <cellStyle name="Вывод 2 2 13 2 4 2" xfId="2210"/>
    <cellStyle name="Вывод 2 2 13 2 5" xfId="1935"/>
    <cellStyle name="Вывод 2 2 13 3" xfId="2163"/>
    <cellStyle name="Вывод 2 2 14" xfId="1073"/>
    <cellStyle name="Вывод 2 2 14 2" xfId="1098"/>
    <cellStyle name="Вывод 2 2 14 2 2" xfId="1297"/>
    <cellStyle name="Вывод 2 2 14 2 2 2" xfId="1514"/>
    <cellStyle name="Вывод 2 2 14 2 2 2 2" xfId="2879"/>
    <cellStyle name="Вывод 2 2 14 2 2 3" xfId="1713"/>
    <cellStyle name="Вывод 2 2 14 2 2 3 2" xfId="2142"/>
    <cellStyle name="Вывод 2 2 14 2 2 4" xfId="1912"/>
    <cellStyle name="Вывод 2 2 14 2 2 4 2" xfId="2960"/>
    <cellStyle name="Вывод 2 2 14 2 2 5" xfId="2734"/>
    <cellStyle name="Вывод 2 2 14 2 3" xfId="2808"/>
    <cellStyle name="Вывод 2 2 14 3" xfId="1116"/>
    <cellStyle name="Вывод 2 2 14 3 2" xfId="1333"/>
    <cellStyle name="Вывод 2 2 14 3 2 2" xfId="2084"/>
    <cellStyle name="Вывод 2 2 14 3 3" xfId="1532"/>
    <cellStyle name="Вывод 2 2 14 3 3 2" xfId="2491"/>
    <cellStyle name="Вывод 2 2 14 3 4" xfId="1731"/>
    <cellStyle name="Вывод 2 2 14 3 4 2" xfId="2777"/>
    <cellStyle name="Вывод 2 2 14 3 5" xfId="2324"/>
    <cellStyle name="Вывод 2 2 14 4" xfId="2579"/>
    <cellStyle name="Вывод 2 2 15" xfId="805"/>
    <cellStyle name="Вывод 2 2 15 2" xfId="1140"/>
    <cellStyle name="Вывод 2 2 15 2 2" xfId="1357"/>
    <cellStyle name="Вывод 2 2 15 2 2 2" xfId="2032"/>
    <cellStyle name="Вывод 2 2 15 2 3" xfId="1556"/>
    <cellStyle name="Вывод 2 2 15 2 3 2" xfId="2105"/>
    <cellStyle name="Вывод 2 2 15 2 4" xfId="1755"/>
    <cellStyle name="Вывод 2 2 15 2 4 2" xfId="2842"/>
    <cellStyle name="Вывод 2 2 15 2 5" xfId="2299"/>
    <cellStyle name="Вывод 2 2 15 3" xfId="2535"/>
    <cellStyle name="Вывод 2 2 16" xfId="2077"/>
    <cellStyle name="Вывод 2 2 2" xfId="781"/>
    <cellStyle name="Вывод 2 2 2 2" xfId="1079"/>
    <cellStyle name="Вывод 2 2 2 2 2" xfId="1104"/>
    <cellStyle name="Вывод 2 2 2 2 2 2" xfId="1303"/>
    <cellStyle name="Вывод 2 2 2 2 2 2 2" xfId="1520"/>
    <cellStyle name="Вывод 2 2 2 2 2 2 2 2" xfId="2475"/>
    <cellStyle name="Вывод 2 2 2 2 2 2 3" xfId="1719"/>
    <cellStyle name="Вывод 2 2 2 2 2 2 3 2" xfId="2769"/>
    <cellStyle name="Вывод 2 2 2 2 2 2 4" xfId="1918"/>
    <cellStyle name="Вывод 2 2 2 2 2 2 4 2" xfId="2966"/>
    <cellStyle name="Вывод 2 2 2 2 2 2 5" xfId="2838"/>
    <cellStyle name="Вывод 2 2 2 2 2 3" xfId="2882"/>
    <cellStyle name="Вывод 2 2 2 2 3" xfId="1122"/>
    <cellStyle name="Вывод 2 2 2 2 3 2" xfId="1339"/>
    <cellStyle name="Вывод 2 2 2 2 3 2 2" xfId="2020"/>
    <cellStyle name="Вывод 2 2 2 2 3 3" xfId="1538"/>
    <cellStyle name="Вывод 2 2 2 2 3 3 2" xfId="2538"/>
    <cellStyle name="Вывод 2 2 2 2 3 4" xfId="1737"/>
    <cellStyle name="Вывод 2 2 2 2 3 4 2" xfId="2375"/>
    <cellStyle name="Вывод 2 2 2 2 3 5" xfId="2250"/>
    <cellStyle name="Вывод 2 2 2 2 4" xfId="2728"/>
    <cellStyle name="Вывод 2 2 2 3" xfId="853"/>
    <cellStyle name="Вывод 2 2 2 3 2" xfId="1157"/>
    <cellStyle name="Вывод 2 2 2 3 2 2" xfId="1374"/>
    <cellStyle name="Вывод 2 2 2 3 2 2 2" xfId="2843"/>
    <cellStyle name="Вывод 2 2 2 3 2 3" xfId="1573"/>
    <cellStyle name="Вывод 2 2 2 3 2 3 2" xfId="1983"/>
    <cellStyle name="Вывод 2 2 2 3 2 4" xfId="1772"/>
    <cellStyle name="Вывод 2 2 2 3 2 4 2" xfId="2130"/>
    <cellStyle name="Вывод 2 2 2 3 2 5" xfId="2086"/>
    <cellStyle name="Вывод 2 2 2 3 3" xfId="2853"/>
    <cellStyle name="Вывод 2 2 2 4" xfId="2889"/>
    <cellStyle name="Вывод 2 2 3" xfId="877"/>
    <cellStyle name="Вывод 2 2 3 2" xfId="1170"/>
    <cellStyle name="Вывод 2 2 3 2 2" xfId="1387"/>
    <cellStyle name="Вывод 2 2 3 2 2 2" xfId="2711"/>
    <cellStyle name="Вывод 2 2 3 2 3" xfId="1586"/>
    <cellStyle name="Вывод 2 2 3 2 3 2" xfId="2854"/>
    <cellStyle name="Вывод 2 2 3 2 4" xfId="1785"/>
    <cellStyle name="Вывод 2 2 3 2 4 2" xfId="2097"/>
    <cellStyle name="Вывод 2 2 3 2 5" xfId="2670"/>
    <cellStyle name="Вывод 2 2 3 3" xfId="2114"/>
    <cellStyle name="Вывод 2 2 4" xfId="889"/>
    <cellStyle name="Вывод 2 2 4 2" xfId="1182"/>
    <cellStyle name="Вывод 2 2 4 2 2" xfId="1399"/>
    <cellStyle name="Вывод 2 2 4 2 2 2" xfId="2030"/>
    <cellStyle name="Вывод 2 2 4 2 3" xfId="1598"/>
    <cellStyle name="Вывод 2 2 4 2 3 2" xfId="2817"/>
    <cellStyle name="Вывод 2 2 4 2 4" xfId="1797"/>
    <cellStyle name="Вывод 2 2 4 2 4 2" xfId="2119"/>
    <cellStyle name="Вывод 2 2 4 2 5" xfId="2395"/>
    <cellStyle name="Вывод 2 2 4 3" xfId="2194"/>
    <cellStyle name="Вывод 2 2 5" xfId="910"/>
    <cellStyle name="Вывод 2 2 5 2" xfId="1203"/>
    <cellStyle name="Вывод 2 2 5 2 2" xfId="1420"/>
    <cellStyle name="Вывод 2 2 5 2 2 2" xfId="2618"/>
    <cellStyle name="Вывод 2 2 5 2 3" xfId="1619"/>
    <cellStyle name="Вывод 2 2 5 2 3 2" xfId="2688"/>
    <cellStyle name="Вывод 2 2 5 2 4" xfId="1818"/>
    <cellStyle name="Вывод 2 2 5 2 4 2" xfId="2731"/>
    <cellStyle name="Вывод 2 2 5 2 5" xfId="2645"/>
    <cellStyle name="Вывод 2 2 5 3" xfId="2425"/>
    <cellStyle name="Вывод 2 2 6" xfId="882"/>
    <cellStyle name="Вывод 2 2 6 2" xfId="1175"/>
    <cellStyle name="Вывод 2 2 6 2 2" xfId="1392"/>
    <cellStyle name="Вывод 2 2 6 2 2 2" xfId="2164"/>
    <cellStyle name="Вывод 2 2 6 2 3" xfId="1591"/>
    <cellStyle name="Вывод 2 2 6 2 3 2" xfId="2766"/>
    <cellStyle name="Вывод 2 2 6 2 4" xfId="1790"/>
    <cellStyle name="Вывод 2 2 6 2 4 2" xfId="2212"/>
    <cellStyle name="Вывод 2 2 6 2 5" xfId="2846"/>
    <cellStyle name="Вывод 2 2 6 3" xfId="2868"/>
    <cellStyle name="Вывод 2 2 7" xfId="916"/>
    <cellStyle name="Вывод 2 2 7 2" xfId="1209"/>
    <cellStyle name="Вывод 2 2 7 2 2" xfId="1426"/>
    <cellStyle name="Вывод 2 2 7 2 2 2" xfId="2755"/>
    <cellStyle name="Вывод 2 2 7 2 3" xfId="1625"/>
    <cellStyle name="Вывод 2 2 7 2 3 2" xfId="1974"/>
    <cellStyle name="Вывод 2 2 7 2 4" xfId="1824"/>
    <cellStyle name="Вывод 2 2 7 2 4 2" xfId="2870"/>
    <cellStyle name="Вывод 2 2 7 2 5" xfId="2022"/>
    <cellStyle name="Вывод 2 2 7 3" xfId="2621"/>
    <cellStyle name="Вывод 2 2 8" xfId="909"/>
    <cellStyle name="Вывод 2 2 8 2" xfId="1202"/>
    <cellStyle name="Вывод 2 2 8 2 2" xfId="1419"/>
    <cellStyle name="Вывод 2 2 8 2 2 2" xfId="2149"/>
    <cellStyle name="Вывод 2 2 8 2 3" xfId="1618"/>
    <cellStyle name="Вывод 2 2 8 2 3 2" xfId="2326"/>
    <cellStyle name="Вывод 2 2 8 2 4" xfId="1817"/>
    <cellStyle name="Вывод 2 2 8 2 4 2" xfId="2227"/>
    <cellStyle name="Вывод 2 2 8 2 5" xfId="2155"/>
    <cellStyle name="Вывод 2 2 8 3" xfId="2200"/>
    <cellStyle name="Вывод 2 2 9" xfId="903"/>
    <cellStyle name="Вывод 2 2 9 2" xfId="1196"/>
    <cellStyle name="Вывод 2 2 9 2 2" xfId="1413"/>
    <cellStyle name="Вывод 2 2 9 2 2 2" xfId="2427"/>
    <cellStyle name="Вывод 2 2 9 2 3" xfId="1612"/>
    <cellStyle name="Вывод 2 2 9 2 3 2" xfId="2405"/>
    <cellStyle name="Вывод 2 2 9 2 4" xfId="1811"/>
    <cellStyle name="Вывод 2 2 9 2 4 2" xfId="2228"/>
    <cellStyle name="Вывод 2 2 9 2 5" xfId="2797"/>
    <cellStyle name="Вывод 2 2 9 3" xfId="2111"/>
    <cellStyle name="Вывод 2 3" xfId="787"/>
    <cellStyle name="Вывод 2 3 2" xfId="1085"/>
    <cellStyle name="Вывод 2 3 2 2" xfId="1110"/>
    <cellStyle name="Вывод 2 3 2 2 2" xfId="1309"/>
    <cellStyle name="Вывод 2 3 2 2 2 2" xfId="1526"/>
    <cellStyle name="Вывод 2 3 2 2 2 2 2" xfId="2418"/>
    <cellStyle name="Вывод 2 3 2 2 2 3" xfId="1725"/>
    <cellStyle name="Вывод 2 3 2 2 2 3 2" xfId="2460"/>
    <cellStyle name="Вывод 2 3 2 2 2 4" xfId="1924"/>
    <cellStyle name="Вывод 2 3 2 2 2 4 2" xfId="2972"/>
    <cellStyle name="Вывод 2 3 2 2 2 5" xfId="2403"/>
    <cellStyle name="Вывод 2 3 2 2 3" xfId="2693"/>
    <cellStyle name="Вывод 2 3 2 3" xfId="1128"/>
    <cellStyle name="Вывод 2 3 2 3 2" xfId="1345"/>
    <cellStyle name="Вывод 2 3 2 3 2 2" xfId="2352"/>
    <cellStyle name="Вывод 2 3 2 3 3" xfId="1544"/>
    <cellStyle name="Вывод 2 3 2 3 3 2" xfId="2531"/>
    <cellStyle name="Вывод 2 3 2 3 4" xfId="1743"/>
    <cellStyle name="Вывод 2 3 2 3 4 2" xfId="2096"/>
    <cellStyle name="Вывод 2 3 2 3 5" xfId="2481"/>
    <cellStyle name="Вывод 2 3 2 4" xfId="2851"/>
    <cellStyle name="Вывод 2 3 3" xfId="849"/>
    <cellStyle name="Вывод 2 3 3 2" xfId="1153"/>
    <cellStyle name="Вывод 2 3 3 2 2" xfId="1370"/>
    <cellStyle name="Вывод 2 3 3 2 2 2" xfId="2653"/>
    <cellStyle name="Вывод 2 3 3 2 3" xfId="1569"/>
    <cellStyle name="Вывод 2 3 3 2 3 2" xfId="2033"/>
    <cellStyle name="Вывод 2 3 3 2 4" xfId="1768"/>
    <cellStyle name="Вывод 2 3 3 2 4 2" xfId="2261"/>
    <cellStyle name="Вывод 2 3 3 2 5" xfId="2279"/>
    <cellStyle name="Вывод 2 3 3 3" xfId="2609"/>
    <cellStyle name="Вывод 2 3 4" xfId="2738"/>
    <cellStyle name="Вывод 2 4" xfId="850"/>
    <cellStyle name="Вывод 2 4 2" xfId="1154"/>
    <cellStyle name="Вывод 2 4 2 2" xfId="1371"/>
    <cellStyle name="Вывод 2 4 2 2 2" xfId="1993"/>
    <cellStyle name="Вывод 2 4 2 3" xfId="1570"/>
    <cellStyle name="Вывод 2 4 2 3 2" xfId="2608"/>
    <cellStyle name="Вывод 2 4 2 4" xfId="1769"/>
    <cellStyle name="Вывод 2 4 2 4 2" xfId="2793"/>
    <cellStyle name="Вывод 2 4 2 5" xfId="2385"/>
    <cellStyle name="Вывод 2 4 3" xfId="2057"/>
    <cellStyle name="Вывод 2 5" xfId="892"/>
    <cellStyle name="Вывод 2 5 2" xfId="1185"/>
    <cellStyle name="Вывод 2 5 2 2" xfId="1402"/>
    <cellStyle name="Вывод 2 5 2 2 2" xfId="2465"/>
    <cellStyle name="Вывод 2 5 2 3" xfId="1601"/>
    <cellStyle name="Вывод 2 5 2 3 2" xfId="2721"/>
    <cellStyle name="Вывод 2 5 2 4" xfId="1800"/>
    <cellStyle name="Вывод 2 5 2 4 2" xfId="2249"/>
    <cellStyle name="Вывод 2 5 2 5" xfId="2307"/>
    <cellStyle name="Вывод 2 5 3" xfId="2106"/>
    <cellStyle name="Вывод 2 6" xfId="900"/>
    <cellStyle name="Вывод 2 6 2" xfId="1193"/>
    <cellStyle name="Вывод 2 6 2 2" xfId="1410"/>
    <cellStyle name="Вывод 2 6 2 2 2" xfId="2666"/>
    <cellStyle name="Вывод 2 6 2 3" xfId="1609"/>
    <cellStyle name="Вывод 2 6 2 3 2" xfId="2277"/>
    <cellStyle name="Вывод 2 6 2 4" xfId="1808"/>
    <cellStyle name="Вывод 2 6 2 4 2" xfId="2523"/>
    <cellStyle name="Вывод 2 6 2 5" xfId="2419"/>
    <cellStyle name="Вывод 2 6 3" xfId="2108"/>
    <cellStyle name="Вывод 2 7" xfId="918"/>
    <cellStyle name="Вывод 2 7 2" xfId="1211"/>
    <cellStyle name="Вывод 2 7 2 2" xfId="1428"/>
    <cellStyle name="Вывод 2 7 2 2 2" xfId="2716"/>
    <cellStyle name="Вывод 2 7 2 3" xfId="1627"/>
    <cellStyle name="Вывод 2 7 2 3 2" xfId="2099"/>
    <cellStyle name="Вывод 2 7 2 4" xfId="1826"/>
    <cellStyle name="Вывод 2 7 2 4 2" xfId="2127"/>
    <cellStyle name="Вывод 2 7 2 5" xfId="2746"/>
    <cellStyle name="Вывод 2 7 3" xfId="2241"/>
    <cellStyle name="Вывод 2 8" xfId="981"/>
    <cellStyle name="Вывод 2 8 2" xfId="1052"/>
    <cellStyle name="Вывод 2 8 2 2" xfId="1271"/>
    <cellStyle name="Вывод 2 8 2 2 2" xfId="1488"/>
    <cellStyle name="Вывод 2 8 2 2 2 2" xfId="2858"/>
    <cellStyle name="Вывод 2 8 2 2 3" xfId="1687"/>
    <cellStyle name="Вывод 2 8 2 2 3 2" xfId="2855"/>
    <cellStyle name="Вывод 2 8 2 2 4" xfId="1886"/>
    <cellStyle name="Вывод 2 8 2 2 4 2" xfId="2934"/>
    <cellStyle name="Вывод 2 8 2 2 5" xfId="2474"/>
    <cellStyle name="Вывод 2 8 2 3" xfId="2544"/>
    <cellStyle name="Вывод 2 8 3" xfId="1091"/>
    <cellStyle name="Вывод 2 8 3 2" xfId="1330"/>
    <cellStyle name="Вывод 2 8 3 2 2" xfId="2819"/>
    <cellStyle name="Вывод 2 8 3 3" xfId="1315"/>
    <cellStyle name="Вывод 2 8 3 3 2" xfId="2331"/>
    <cellStyle name="Вывод 2 8 3 4" xfId="1316"/>
    <cellStyle name="Вывод 2 8 3 4 2" xfId="2269"/>
    <cellStyle name="Вывод 2 8 3 5" xfId="2237"/>
    <cellStyle name="Вывод 2 8 4" xfId="1991"/>
    <cellStyle name="Вывод 2 9" xfId="793"/>
    <cellStyle name="Вывод 2 9 2" xfId="1134"/>
    <cellStyle name="Вывод 2 9 2 2" xfId="1351"/>
    <cellStyle name="Вывод 2 9 2 2 2" xfId="2461"/>
    <cellStyle name="Вывод 2 9 2 3" xfId="1550"/>
    <cellStyle name="Вывод 2 9 2 3 2" xfId="2727"/>
    <cellStyle name="Вывод 2 9 2 4" xfId="1749"/>
    <cellStyle name="Вывод 2 9 2 4 2" xfId="2812"/>
    <cellStyle name="Вывод 2 9 2 5" xfId="2439"/>
    <cellStyle name="Вывод 2 9 3" xfId="2820"/>
    <cellStyle name="Вычисление" xfId="13" builtinId="22" customBuiltin="1"/>
    <cellStyle name="Вычисление 2" xfId="86"/>
    <cellStyle name="Вычисление 2 10" xfId="2060"/>
    <cellStyle name="Вычисление 2 2" xfId="776"/>
    <cellStyle name="Вычисление 2 2 10" xfId="840"/>
    <cellStyle name="Вычисление 2 2 10 2" xfId="979"/>
    <cellStyle name="Вычисление 2 2 10 2 2" xfId="1231"/>
    <cellStyle name="Вычисление 2 2 10 2 2 2" xfId="1448"/>
    <cellStyle name="Вычисление 2 2 10 2 2 2 2" xfId="2583"/>
    <cellStyle name="Вычисление 2 2 10 2 2 3" xfId="1647"/>
    <cellStyle name="Вычисление 2 2 10 2 2 3 2" xfId="2611"/>
    <cellStyle name="Вычисление 2 2 10 2 2 4" xfId="1846"/>
    <cellStyle name="Вычисление 2 2 10 2 2 4 2" xfId="2416"/>
    <cellStyle name="Вычисление 2 2 10 2 2 5" xfId="2690"/>
    <cellStyle name="Вычисление 2 2 10 2 3" xfId="2166"/>
    <cellStyle name="Вычисление 2 2 10 3" xfId="1145"/>
    <cellStyle name="Вычисление 2 2 10 3 2" xfId="1362"/>
    <cellStyle name="Вычисление 2 2 10 3 2 2" xfId="2098"/>
    <cellStyle name="Вычисление 2 2 10 3 3" xfId="1561"/>
    <cellStyle name="Вычисление 2 2 10 3 3 2" xfId="1955"/>
    <cellStyle name="Вычисление 2 2 10 3 4" xfId="1760"/>
    <cellStyle name="Вычисление 2 2 10 3 4 2" xfId="2787"/>
    <cellStyle name="Вычисление 2 2 10 3 5" xfId="2897"/>
    <cellStyle name="Вычисление 2 2 10 4" xfId="2634"/>
    <cellStyle name="Вычисление 2 2 11" xfId="925"/>
    <cellStyle name="Вычисление 2 2 11 2" xfId="1008"/>
    <cellStyle name="Вычисление 2 2 11 2 2" xfId="1245"/>
    <cellStyle name="Вычисление 2 2 11 2 2 2" xfId="1462"/>
    <cellStyle name="Вычисление 2 2 11 2 2 2 2" xfId="2880"/>
    <cellStyle name="Вычисление 2 2 11 2 2 3" xfId="1661"/>
    <cellStyle name="Вычисление 2 2 11 2 2 3 2" xfId="2355"/>
    <cellStyle name="Вычисление 2 2 11 2 2 4" xfId="1860"/>
    <cellStyle name="Вычисление 2 2 11 2 2 4 2" xfId="2908"/>
    <cellStyle name="Вычисление 2 2 11 2 2 5" xfId="2251"/>
    <cellStyle name="Вычисление 2 2 11 2 3" xfId="2614"/>
    <cellStyle name="Вычисление 2 2 11 3" xfId="1218"/>
    <cellStyle name="Вычисление 2 2 11 3 2" xfId="1435"/>
    <cellStyle name="Вычисление 2 2 11 3 2 2" xfId="2872"/>
    <cellStyle name="Вычисление 2 2 11 3 3" xfId="1634"/>
    <cellStyle name="Вычисление 2 2 11 3 3 2" xfId="2452"/>
    <cellStyle name="Вычисление 2 2 11 3 4" xfId="1833"/>
    <cellStyle name="Вычисление 2 2 11 3 4 2" xfId="2760"/>
    <cellStyle name="Вычисление 2 2 11 3 5" xfId="2388"/>
    <cellStyle name="Вычисление 2 2 11 4" xfId="2121"/>
    <cellStyle name="Вычисление 2 2 12" xfId="932"/>
    <cellStyle name="Вычисление 2 2 12 2" xfId="1055"/>
    <cellStyle name="Вычисление 2 2 12 2 2" xfId="1274"/>
    <cellStyle name="Вычисление 2 2 12 2 2 2" xfId="1491"/>
    <cellStyle name="Вычисление 2 2 12 2 2 2 2" xfId="2564"/>
    <cellStyle name="Вычисление 2 2 12 2 2 3" xfId="1690"/>
    <cellStyle name="Вычисление 2 2 12 2 2 3 2" xfId="2047"/>
    <cellStyle name="Вычисление 2 2 12 2 2 4" xfId="1889"/>
    <cellStyle name="Вычисление 2 2 12 2 2 4 2" xfId="2937"/>
    <cellStyle name="Вычисление 2 2 12 2 2 5" xfId="2748"/>
    <cellStyle name="Вычисление 2 2 12 2 3" xfId="2296"/>
    <cellStyle name="Вычисление 2 2 12 3" xfId="1223"/>
    <cellStyle name="Вычисление 2 2 12 3 2" xfId="1440"/>
    <cellStyle name="Вычисление 2 2 12 3 2 2" xfId="2514"/>
    <cellStyle name="Вычисление 2 2 12 3 3" xfId="1639"/>
    <cellStyle name="Вычисление 2 2 12 3 3 2" xfId="2340"/>
    <cellStyle name="Вычисление 2 2 12 3 4" xfId="1838"/>
    <cellStyle name="Вычисление 2 2 12 3 4 2" xfId="2208"/>
    <cellStyle name="Вычисление 2 2 12 3 5" xfId="2520"/>
    <cellStyle name="Вычисление 2 2 12 4" xfId="2193"/>
    <cellStyle name="Вычисление 2 2 13" xfId="950"/>
    <cellStyle name="Вычисление 2 2 13 2" xfId="1005"/>
    <cellStyle name="Вычисление 2 2 13 2 2" xfId="1242"/>
    <cellStyle name="Вычисление 2 2 13 2 2 2" xfId="1459"/>
    <cellStyle name="Вычисление 2 2 13 2 2 2 2" xfId="2301"/>
    <cellStyle name="Вычисление 2 2 13 2 2 3" xfId="1658"/>
    <cellStyle name="Вычисление 2 2 13 2 2 3 2" xfId="2336"/>
    <cellStyle name="Вычисление 2 2 13 2 2 4" xfId="1857"/>
    <cellStyle name="Вычисление 2 2 13 2 2 4 2" xfId="2905"/>
    <cellStyle name="Вычисление 2 2 13 2 2 5" xfId="2502"/>
    <cellStyle name="Вычисление 2 2 13 2 3" xfId="2013"/>
    <cellStyle name="Вычисление 2 2 13 3" xfId="1228"/>
    <cellStyle name="Вычисление 2 2 13 3 2" xfId="1445"/>
    <cellStyle name="Вычисление 2 2 13 3 2 2" xfId="2568"/>
    <cellStyle name="Вычисление 2 2 13 3 3" xfId="1644"/>
    <cellStyle name="Вычисление 2 2 13 3 3 2" xfId="2712"/>
    <cellStyle name="Вычисление 2 2 13 3 4" xfId="1843"/>
    <cellStyle name="Вычисление 2 2 13 3 4 2" xfId="2064"/>
    <cellStyle name="Вычисление 2 2 13 3 5" xfId="2056"/>
    <cellStyle name="Вычисление 2 2 13 4" xfId="2438"/>
    <cellStyle name="Вычисление 2 2 14" xfId="1074"/>
    <cellStyle name="Вычисление 2 2 14 2" xfId="1099"/>
    <cellStyle name="Вычисление 2 2 14 2 2" xfId="1298"/>
    <cellStyle name="Вычисление 2 2 14 2 2 2" xfId="1515"/>
    <cellStyle name="Вычисление 2 2 14 2 2 2 2" xfId="2561"/>
    <cellStyle name="Вычисление 2 2 14 2 2 3" xfId="1714"/>
    <cellStyle name="Вычисление 2 2 14 2 2 3 2" xfId="2131"/>
    <cellStyle name="Вычисление 2 2 14 2 2 4" xfId="1913"/>
    <cellStyle name="Вычисление 2 2 14 2 2 4 2" xfId="2961"/>
    <cellStyle name="Вычисление 2 2 14 2 2 5" xfId="2761"/>
    <cellStyle name="Вычисление 2 2 14 2 3" xfId="2457"/>
    <cellStyle name="Вычисление 2 2 14 3" xfId="1117"/>
    <cellStyle name="Вычисление 2 2 14 3 2" xfId="1334"/>
    <cellStyle name="Вычисление 2 2 14 3 2 2" xfId="1979"/>
    <cellStyle name="Вычисление 2 2 14 3 3" xfId="1533"/>
    <cellStyle name="Вычисление 2 2 14 3 3 2" xfId="2407"/>
    <cellStyle name="Вычисление 2 2 14 3 4" xfId="1732"/>
    <cellStyle name="Вычисление 2 2 14 3 4 2" xfId="2394"/>
    <cellStyle name="Вычисление 2 2 14 3 5" xfId="2125"/>
    <cellStyle name="Вычисление 2 2 14 4" xfId="2701"/>
    <cellStyle name="Вычисление 2 2 15" xfId="806"/>
    <cellStyle name="Вычисление 2 2 15 2" xfId="1141"/>
    <cellStyle name="Вычисление 2 2 15 2 2" xfId="1358"/>
    <cellStyle name="Вычисление 2 2 15 2 2 2" xfId="2278"/>
    <cellStyle name="Вычисление 2 2 15 2 3" xfId="1557"/>
    <cellStyle name="Вычисление 2 2 15 2 3 2" xfId="2524"/>
    <cellStyle name="Вычисление 2 2 15 2 4" xfId="1756"/>
    <cellStyle name="Вычисление 2 2 15 2 4 2" xfId="2088"/>
    <cellStyle name="Вычисление 2 2 15 2 5" xfId="2386"/>
    <cellStyle name="Вычисление 2 2 15 3" xfId="2040"/>
    <cellStyle name="Вычисление 2 2 16" xfId="2895"/>
    <cellStyle name="Вычисление 2 2 2" xfId="782"/>
    <cellStyle name="Вычисление 2 2 2 2" xfId="1080"/>
    <cellStyle name="Вычисление 2 2 2 2 2" xfId="1105"/>
    <cellStyle name="Вычисление 2 2 2 2 2 2" xfId="1304"/>
    <cellStyle name="Вычисление 2 2 2 2 2 2 2" xfId="1521"/>
    <cellStyle name="Вычисление 2 2 2 2 2 2 2 2" xfId="2085"/>
    <cellStyle name="Вычисление 2 2 2 2 2 2 3" xfId="1720"/>
    <cellStyle name="Вычисление 2 2 2 2 2 2 3 2" xfId="2110"/>
    <cellStyle name="Вычисление 2 2 2 2 2 2 4" xfId="1919"/>
    <cellStyle name="Вычисление 2 2 2 2 2 2 4 2" xfId="2967"/>
    <cellStyle name="Вычисление 2 2 2 2 2 2 5" xfId="2188"/>
    <cellStyle name="Вычисление 2 2 2 2 2 3" xfId="2274"/>
    <cellStyle name="Вычисление 2 2 2 2 3" xfId="1123"/>
    <cellStyle name="Вычисление 2 2 2 2 3 2" xfId="1340"/>
    <cellStyle name="Вычисление 2 2 2 2 3 2 2" xfId="1931"/>
    <cellStyle name="Вычисление 2 2 2 2 3 3" xfId="1539"/>
    <cellStyle name="Вычисление 2 2 2 2 3 3 2" xfId="2759"/>
    <cellStyle name="Вычисление 2 2 2 2 3 4" xfId="1738"/>
    <cellStyle name="Вычисление 2 2 2 2 3 4 2" xfId="2606"/>
    <cellStyle name="Вычисление 2 2 2 2 3 5" xfId="2350"/>
    <cellStyle name="Вычисление 2 2 2 2 4" xfId="2532"/>
    <cellStyle name="Вычисление 2 2 2 3" xfId="854"/>
    <cellStyle name="Вычисление 2 2 2 3 2" xfId="1158"/>
    <cellStyle name="Вычисление 2 2 2 3 2 2" xfId="1375"/>
    <cellStyle name="Вычисление 2 2 2 3 2 2 2" xfId="2434"/>
    <cellStyle name="Вычисление 2 2 2 3 2 3" xfId="1574"/>
    <cellStyle name="Вычисление 2 2 2 3 2 3 2" xfId="2586"/>
    <cellStyle name="Вычисление 2 2 2 3 2 4" xfId="1773"/>
    <cellStyle name="Вычисление 2 2 2 3 2 4 2" xfId="2092"/>
    <cellStyle name="Вычисление 2 2 2 3 2 5" xfId="2673"/>
    <cellStyle name="Вычисление 2 2 2 3 3" xfId="2807"/>
    <cellStyle name="Вычисление 2 2 2 4" xfId="2363"/>
    <cellStyle name="Вычисление 2 2 3" xfId="874"/>
    <cellStyle name="Вычисление 2 2 3 2" xfId="1049"/>
    <cellStyle name="Вычисление 2 2 3 2 2" xfId="1268"/>
    <cellStyle name="Вычисление 2 2 3 2 2 2" xfId="1485"/>
    <cellStyle name="Вычисление 2 2 3 2 2 2 2" xfId="2622"/>
    <cellStyle name="Вычисление 2 2 3 2 2 3" xfId="1684"/>
    <cellStyle name="Вычисление 2 2 3 2 2 3 2" xfId="2021"/>
    <cellStyle name="Вычисление 2 2 3 2 2 4" xfId="1883"/>
    <cellStyle name="Вычисление 2 2 3 2 2 4 2" xfId="2931"/>
    <cellStyle name="Вычисление 2 2 3 2 2 5" xfId="2303"/>
    <cellStyle name="Вычисление 2 2 3 2 3" xfId="2049"/>
    <cellStyle name="Вычисление 2 2 3 3" xfId="1167"/>
    <cellStyle name="Вычисление 2 2 3 3 2" xfId="1384"/>
    <cellStyle name="Вычисление 2 2 3 3 2 2" xfId="2503"/>
    <cellStyle name="Вычисление 2 2 3 3 3" xfId="1583"/>
    <cellStyle name="Вычисление 2 2 3 3 3 2" xfId="2076"/>
    <cellStyle name="Вычисление 2 2 3 3 4" xfId="1782"/>
    <cellStyle name="Вычисление 2 2 3 3 4 2" xfId="2186"/>
    <cellStyle name="Вычисление 2 2 3 3 5" xfId="2252"/>
    <cellStyle name="Вычисление 2 2 3 4" xfId="2338"/>
    <cellStyle name="Вычисление 2 2 4" xfId="890"/>
    <cellStyle name="Вычисление 2 2 4 2" xfId="1063"/>
    <cellStyle name="Вычисление 2 2 4 2 2" xfId="1282"/>
    <cellStyle name="Вычисление 2 2 4 2 2 2" xfId="1499"/>
    <cellStyle name="Вычисление 2 2 4 2 2 2 2" xfId="2864"/>
    <cellStyle name="Вычисление 2 2 4 2 2 3" xfId="1698"/>
    <cellStyle name="Вычисление 2 2 4 2 2 3 2" xfId="2102"/>
    <cellStyle name="Вычисление 2 2 4 2 2 4" xfId="1897"/>
    <cellStyle name="Вычисление 2 2 4 2 2 4 2" xfId="2945"/>
    <cellStyle name="Вычисление 2 2 4 2 2 5" xfId="2662"/>
    <cellStyle name="Вычисление 2 2 4 2 3" xfId="2750"/>
    <cellStyle name="Вычисление 2 2 4 3" xfId="1183"/>
    <cellStyle name="Вычисление 2 2 4 3 2" xfId="1400"/>
    <cellStyle name="Вычисление 2 2 4 3 2 2" xfId="1943"/>
    <cellStyle name="Вычисление 2 2 4 3 3" xfId="1599"/>
    <cellStyle name="Вычисление 2 2 4 3 3 2" xfId="2490"/>
    <cellStyle name="Вычисление 2 2 4 3 4" xfId="1798"/>
    <cellStyle name="Вычисление 2 2 4 3 4 2" xfId="2134"/>
    <cellStyle name="Вычисление 2 2 4 3 5" xfId="2074"/>
    <cellStyle name="Вычисление 2 2 4 4" xfId="2011"/>
    <cellStyle name="Вычисление 2 2 5" xfId="908"/>
    <cellStyle name="Вычисление 2 2 5 2" xfId="1058"/>
    <cellStyle name="Вычисление 2 2 5 2 2" xfId="1277"/>
    <cellStyle name="Вычисление 2 2 5 2 2 2" xfId="1494"/>
    <cellStyle name="Вычисление 2 2 5 2 2 2 2" xfId="2741"/>
    <cellStyle name="Вычисление 2 2 5 2 2 3" xfId="1693"/>
    <cellStyle name="Вычисление 2 2 5 2 2 3 2" xfId="2794"/>
    <cellStyle name="Вычисление 2 2 5 2 2 4" xfId="1892"/>
    <cellStyle name="Вычисление 2 2 5 2 2 4 2" xfId="2940"/>
    <cellStyle name="Вычисление 2 2 5 2 2 5" xfId="2684"/>
    <cellStyle name="Вычисление 2 2 5 2 3" xfId="2592"/>
    <cellStyle name="Вычисление 2 2 5 3" xfId="1201"/>
    <cellStyle name="Вычисление 2 2 5 3 2" xfId="1418"/>
    <cellStyle name="Вычисление 2 2 5 3 2 2" xfId="2768"/>
    <cellStyle name="Вычисление 2 2 5 3 3" xfId="1617"/>
    <cellStyle name="Вычисление 2 2 5 3 3 2" xfId="2655"/>
    <cellStyle name="Вычисление 2 2 5 3 4" xfId="1816"/>
    <cellStyle name="Вычисление 2 2 5 3 4 2" xfId="2137"/>
    <cellStyle name="Вычисление 2 2 5 3 5" xfId="2305"/>
    <cellStyle name="Вычисление 2 2 5 4" xfId="2205"/>
    <cellStyle name="Вычисление 2 2 6" xfId="911"/>
    <cellStyle name="Вычисление 2 2 6 2" xfId="1013"/>
    <cellStyle name="Вычисление 2 2 6 2 2" xfId="1250"/>
    <cellStyle name="Вычисление 2 2 6 2 2 2" xfId="1467"/>
    <cellStyle name="Вычисление 2 2 6 2 2 2 2" xfId="2310"/>
    <cellStyle name="Вычисление 2 2 6 2 2 3" xfId="1666"/>
    <cellStyle name="Вычисление 2 2 6 2 2 3 2" xfId="2288"/>
    <cellStyle name="Вычисление 2 2 6 2 2 4" xfId="1865"/>
    <cellStyle name="Вычисление 2 2 6 2 2 4 2" xfId="2913"/>
    <cellStyle name="Вычисление 2 2 6 2 2 5" xfId="2654"/>
    <cellStyle name="Вычисление 2 2 6 2 3" xfId="2783"/>
    <cellStyle name="Вычисление 2 2 6 3" xfId="1204"/>
    <cellStyle name="Вычисление 2 2 6 3 2" xfId="1421"/>
    <cellStyle name="Вычисление 2 2 6 3 2 2" xfId="2647"/>
    <cellStyle name="Вычисление 2 2 6 3 3" xfId="1620"/>
    <cellStyle name="Вычисление 2 2 6 3 3 2" xfId="2480"/>
    <cellStyle name="Вычисление 2 2 6 3 4" xfId="1819"/>
    <cellStyle name="Вычисление 2 2 6 3 4 2" xfId="1932"/>
    <cellStyle name="Вычисление 2 2 6 3 5" xfId="2356"/>
    <cellStyle name="Вычисление 2 2 6 4" xfId="2201"/>
    <cellStyle name="Вычисление 2 2 7" xfId="899"/>
    <cellStyle name="Вычисление 2 2 7 2" xfId="1014"/>
    <cellStyle name="Вычисление 2 2 7 2 2" xfId="1251"/>
    <cellStyle name="Вычисление 2 2 7 2 2 2" xfId="1468"/>
    <cellStyle name="Вычисление 2 2 7 2 2 2 2" xfId="2577"/>
    <cellStyle name="Вычисление 2 2 7 2 2 3" xfId="1667"/>
    <cellStyle name="Вычисление 2 2 7 2 2 3 2" xfId="2845"/>
    <cellStyle name="Вычисление 2 2 7 2 2 4" xfId="1866"/>
    <cellStyle name="Вычисление 2 2 7 2 2 4 2" xfId="2914"/>
    <cellStyle name="Вычисление 2 2 7 2 2 5" xfId="1947"/>
    <cellStyle name="Вычисление 2 2 7 2 3" xfId="2257"/>
    <cellStyle name="Вычисление 2 2 7 3" xfId="1192"/>
    <cellStyle name="Вычисление 2 2 7 3 2" xfId="1409"/>
    <cellStyle name="Вычисление 2 2 7 3 2 2" xfId="2243"/>
    <cellStyle name="Вычисление 2 2 7 3 3" xfId="1608"/>
    <cellStyle name="Вычисление 2 2 7 3 3 2" xfId="2448"/>
    <cellStyle name="Вычисление 2 2 7 3 4" xfId="1807"/>
    <cellStyle name="Вычисление 2 2 7 3 4 2" xfId="2048"/>
    <cellStyle name="Вычисление 2 2 7 3 5" xfId="2382"/>
    <cellStyle name="Вычисление 2 2 7 4" xfId="2816"/>
    <cellStyle name="Вычисление 2 2 8" xfId="884"/>
    <cellStyle name="Вычисление 2 2 8 2" xfId="1064"/>
    <cellStyle name="Вычисление 2 2 8 2 2" xfId="1283"/>
    <cellStyle name="Вычисление 2 2 8 2 2 2" xfId="1500"/>
    <cellStyle name="Вычисление 2 2 8 2 2 2 2" xfId="2626"/>
    <cellStyle name="Вычисление 2 2 8 2 2 3" xfId="1699"/>
    <cellStyle name="Вычисление 2 2 8 2 2 3 2" xfId="2786"/>
    <cellStyle name="Вычисление 2 2 8 2 2 4" xfId="1898"/>
    <cellStyle name="Вычисление 2 2 8 2 2 4 2" xfId="2946"/>
    <cellStyle name="Вычисление 2 2 8 2 2 5" xfId="2641"/>
    <cellStyle name="Вычисление 2 2 8 2 3" xfId="1982"/>
    <cellStyle name="Вычисление 2 2 8 3" xfId="1177"/>
    <cellStyle name="Вычисление 2 2 8 3 2" xfId="1394"/>
    <cellStyle name="Вычисление 2 2 8 3 2 2" xfId="2639"/>
    <cellStyle name="Вычисление 2 2 8 3 3" xfId="1593"/>
    <cellStyle name="Вычисление 2 2 8 3 3 2" xfId="1930"/>
    <cellStyle name="Вычисление 2 2 8 3 4" xfId="1792"/>
    <cellStyle name="Вычисление 2 2 8 3 4 2" xfId="2185"/>
    <cellStyle name="Вычисление 2 2 8 3 5" xfId="2312"/>
    <cellStyle name="Вычисление 2 2 8 4" xfId="2891"/>
    <cellStyle name="Вычисление 2 2 9" xfId="914"/>
    <cellStyle name="Вычисление 2 2 9 2" xfId="1057"/>
    <cellStyle name="Вычисление 2 2 9 2 2" xfId="1276"/>
    <cellStyle name="Вычисление 2 2 9 2 2 2" xfId="1493"/>
    <cellStyle name="Вычисление 2 2 9 2 2 2 2" xfId="2454"/>
    <cellStyle name="Вычисление 2 2 9 2 2 3" xfId="1692"/>
    <cellStyle name="Вычисление 2 2 9 2 2 3 2" xfId="2658"/>
    <cellStyle name="Вычисление 2 2 9 2 2 4" xfId="1891"/>
    <cellStyle name="Вычисление 2 2 9 2 2 4 2" xfId="2939"/>
    <cellStyle name="Вычисление 2 2 9 2 2 5" xfId="2710"/>
    <cellStyle name="Вычисление 2 2 9 2 3" xfId="2406"/>
    <cellStyle name="Вычисление 2 2 9 3" xfId="1207"/>
    <cellStyle name="Вычисление 2 2 9 3 2" xfId="1424"/>
    <cellStyle name="Вычисление 2 2 9 3 2 2" xfId="2591"/>
    <cellStyle name="Вычисление 2 2 9 3 3" xfId="1623"/>
    <cellStyle name="Вычисление 2 2 9 3 3 2" xfId="1934"/>
    <cellStyle name="Вычисление 2 2 9 3 4" xfId="1822"/>
    <cellStyle name="Вычисление 2 2 9 3 4 2" xfId="2002"/>
    <cellStyle name="Вычисление 2 2 9 3 5" xfId="2742"/>
    <cellStyle name="Вычисление 2 2 9 4" xfId="2366"/>
    <cellStyle name="Вычисление 2 3" xfId="788"/>
    <cellStyle name="Вычисление 2 3 2" xfId="1086"/>
    <cellStyle name="Вычисление 2 3 2 2" xfId="1111"/>
    <cellStyle name="Вычисление 2 3 2 2 2" xfId="1310"/>
    <cellStyle name="Вычисление 2 3 2 2 2 2" xfId="1527"/>
    <cellStyle name="Вычисление 2 3 2 2 2 2 2" xfId="2043"/>
    <cellStyle name="Вычисление 2 3 2 2 2 3" xfId="1726"/>
    <cellStyle name="Вычисление 2 3 2 2 2 3 2" xfId="2467"/>
    <cellStyle name="Вычисление 2 3 2 2 2 4" xfId="1925"/>
    <cellStyle name="Вычисление 2 3 2 2 2 4 2" xfId="2973"/>
    <cellStyle name="Вычисление 2 3 2 2 2 5" xfId="2072"/>
    <cellStyle name="Вычисление 2 3 2 2 3" xfId="2219"/>
    <cellStyle name="Вычисление 2 3 2 3" xfId="1129"/>
    <cellStyle name="Вычисление 2 3 2 3 2" xfId="1346"/>
    <cellStyle name="Вычисление 2 3 2 3 2 2" xfId="2141"/>
    <cellStyle name="Вычисление 2 3 2 3 3" xfId="1545"/>
    <cellStyle name="Вычисление 2 3 2 3 3 2" xfId="2429"/>
    <cellStyle name="Вычисление 2 3 2 3 4" xfId="1744"/>
    <cellStyle name="Вычисление 2 3 2 3 4 2" xfId="2223"/>
    <cellStyle name="Вычисление 2 3 2 3 5" xfId="2214"/>
    <cellStyle name="Вычисление 2 3 2 4" xfId="1948"/>
    <cellStyle name="Вычисление 2 3 3" xfId="866"/>
    <cellStyle name="Вычисление 2 3 3 2" xfId="1162"/>
    <cellStyle name="Вычисление 2 3 3 2 2" xfId="1379"/>
    <cellStyle name="Вычисление 2 3 3 2 2 2" xfId="2515"/>
    <cellStyle name="Вычисление 2 3 3 2 3" xfId="1578"/>
    <cellStyle name="Вычисление 2 3 3 2 3 2" xfId="2428"/>
    <cellStyle name="Вычисление 2 3 3 2 4" xfId="1777"/>
    <cellStyle name="Вычисление 2 3 3 2 4 2" xfId="2138"/>
    <cellStyle name="Вычисление 2 3 3 2 5" xfId="2104"/>
    <cellStyle name="Вычисление 2 3 3 3" xfId="2225"/>
    <cellStyle name="Вычисление 2 3 4" xfId="2435"/>
    <cellStyle name="Вычисление 2 4" xfId="881"/>
    <cellStyle name="Вычисление 2 4 2" xfId="1020"/>
    <cellStyle name="Вычисление 2 4 2 2" xfId="1257"/>
    <cellStyle name="Вычисление 2 4 2 2 2" xfId="1474"/>
    <cellStyle name="Вычисление 2 4 2 2 2 2" xfId="2055"/>
    <cellStyle name="Вычисление 2 4 2 2 3" xfId="1673"/>
    <cellStyle name="Вычисление 2 4 2 2 3 2" xfId="2661"/>
    <cellStyle name="Вычисление 2 4 2 2 4" xfId="1872"/>
    <cellStyle name="Вычисление 2 4 2 2 4 2" xfId="2920"/>
    <cellStyle name="Вычисление 2 4 2 2 5" xfId="1944"/>
    <cellStyle name="Вычисление 2 4 2 3" xfId="2437"/>
    <cellStyle name="Вычисление 2 4 3" xfId="1174"/>
    <cellStyle name="Вычисление 2 4 3 2" xfId="1391"/>
    <cellStyle name="Вычисление 2 4 3 2 2" xfId="2470"/>
    <cellStyle name="Вычисление 2 4 3 3" xfId="1590"/>
    <cellStyle name="Вычисление 2 4 3 3 2" xfId="2585"/>
    <cellStyle name="Вычисление 2 4 3 4" xfId="1789"/>
    <cellStyle name="Вычисление 2 4 3 4 2" xfId="2294"/>
    <cellStyle name="Вычисление 2 4 3 5" xfId="2736"/>
    <cellStyle name="Вычисление 2 4 4" xfId="2528"/>
    <cellStyle name="Вычисление 2 5" xfId="868"/>
    <cellStyle name="Вычисление 2 5 2" xfId="1065"/>
    <cellStyle name="Вычисление 2 5 2 2" xfId="1284"/>
    <cellStyle name="Вычисление 2 5 2 2 2" xfId="1501"/>
    <cellStyle name="Вычисление 2 5 2 2 2 2" xfId="2082"/>
    <cellStyle name="Вычисление 2 5 2 2 3" xfId="1700"/>
    <cellStyle name="Вычисление 2 5 2 2 3 2" xfId="2176"/>
    <cellStyle name="Вычисление 2 5 2 2 4" xfId="1899"/>
    <cellStyle name="Вычисление 2 5 2 2 4 2" xfId="2947"/>
    <cellStyle name="Вычисление 2 5 2 2 5" xfId="2015"/>
    <cellStyle name="Вычисление 2 5 2 3" xfId="2295"/>
    <cellStyle name="Вычисление 2 5 3" xfId="1164"/>
    <cellStyle name="Вычисление 2 5 3 2" xfId="1381"/>
    <cellStyle name="Вычисление 2 5 3 2 2" xfId="2559"/>
    <cellStyle name="Вычисление 2 5 3 3" xfId="1580"/>
    <cellStyle name="Вычисление 2 5 3 3 2" xfId="2847"/>
    <cellStyle name="Вычисление 2 5 3 4" xfId="1779"/>
    <cellStyle name="Вычисление 2 5 3 4 2" xfId="2397"/>
    <cellStyle name="Вычисление 2 5 3 5" xfId="2840"/>
    <cellStyle name="Вычисление 2 5 4" xfId="2126"/>
    <cellStyle name="Вычисление 2 6" xfId="901"/>
    <cellStyle name="Вычисление 2 6 2" xfId="997"/>
    <cellStyle name="Вычисление 2 6 2 2" xfId="1235"/>
    <cellStyle name="Вычисление 2 6 2 2 2" xfId="1452"/>
    <cellStyle name="Вычисление 2 6 2 2 2 2" xfId="2504"/>
    <cellStyle name="Вычисление 2 6 2 2 3" xfId="1651"/>
    <cellStyle name="Вычисление 2 6 2 2 3 2" xfId="2469"/>
    <cellStyle name="Вычисление 2 6 2 2 4" xfId="1850"/>
    <cellStyle name="Вычисление 2 6 2 2 4 2" xfId="2120"/>
    <cellStyle name="Вычисление 2 6 2 2 5" xfId="2037"/>
    <cellStyle name="Вычисление 2 6 2 3" xfId="2450"/>
    <cellStyle name="Вычисление 2 6 3" xfId="1194"/>
    <cellStyle name="Вычисление 2 6 3 2" xfId="1411"/>
    <cellStyle name="Вычисление 2 6 3 2 2" xfId="2330"/>
    <cellStyle name="Вычисление 2 6 3 3" xfId="1610"/>
    <cellStyle name="Вычисление 2 6 3 3 2" xfId="2683"/>
    <cellStyle name="Вычисление 2 6 3 4" xfId="1809"/>
    <cellStyle name="Вычисление 2 6 3 4 2" xfId="2116"/>
    <cellStyle name="Вычисление 2 6 3 5" xfId="2832"/>
    <cellStyle name="Вычисление 2 6 4" xfId="2065"/>
    <cellStyle name="Вычисление 2 7" xfId="917"/>
    <cellStyle name="Вычисление 2 7 2" xfId="1011"/>
    <cellStyle name="Вычисление 2 7 2 2" xfId="1248"/>
    <cellStyle name="Вычисление 2 7 2 2 2" xfId="1465"/>
    <cellStyle name="Вычисление 2 7 2 2 2 2" xfId="2050"/>
    <cellStyle name="Вычисление 2 7 2 2 3" xfId="1664"/>
    <cellStyle name="Вычисление 2 7 2 2 3 2" xfId="2070"/>
    <cellStyle name="Вычисление 2 7 2 2 4" xfId="1863"/>
    <cellStyle name="Вычисление 2 7 2 2 4 2" xfId="2911"/>
    <cellStyle name="Вычисление 2 7 2 2 5" xfId="2061"/>
    <cellStyle name="Вычисление 2 7 2 3" xfId="2408"/>
    <cellStyle name="Вычисление 2 7 3" xfId="1210"/>
    <cellStyle name="Вычисление 2 7 3 2" xfId="1427"/>
    <cellStyle name="Вычисление 2 7 3 2 2" xfId="2530"/>
    <cellStyle name="Вычисление 2 7 3 3" xfId="1626"/>
    <cellStyle name="Вычисление 2 7 3 3 2" xfId="2575"/>
    <cellStyle name="Вычисление 2 7 3 4" xfId="1825"/>
    <cellStyle name="Вычисление 2 7 3 4 2" xfId="2001"/>
    <cellStyle name="Вычисление 2 7 3 5" xfId="2507"/>
    <cellStyle name="Вычисление 2 7 4" xfId="2199"/>
    <cellStyle name="Вычисление 2 8" xfId="982"/>
    <cellStyle name="Вычисление 2 8 2" xfId="1003"/>
    <cellStyle name="Вычисление 2 8 2 2" xfId="1240"/>
    <cellStyle name="Вычисление 2 8 2 2 2" xfId="1457"/>
    <cellStyle name="Вычисление 2 8 2 2 2 2" xfId="2184"/>
    <cellStyle name="Вычисление 2 8 2 2 3" xfId="1656"/>
    <cellStyle name="Вычисление 2 8 2 2 3 2" xfId="2570"/>
    <cellStyle name="Вычисление 2 8 2 2 4" xfId="1855"/>
    <cellStyle name="Вычисление 2 8 2 2 4 2" xfId="2903"/>
    <cellStyle name="Вычисление 2 8 2 2 5" xfId="2699"/>
    <cellStyle name="Вычисление 2 8 2 3" xfId="2396"/>
    <cellStyle name="Вычисление 2 8 3" xfId="811"/>
    <cellStyle name="Вычисление 2 8 3 2" xfId="1323"/>
    <cellStyle name="Вычисление 2 8 3 2 2" xfId="2770"/>
    <cellStyle name="Вычисление 2 8 3 3" xfId="54"/>
    <cellStyle name="Вычисление 2 8 3 3 2" xfId="2546"/>
    <cellStyle name="Вычисление 2 8 3 4" xfId="1318"/>
    <cellStyle name="Вычисление 2 8 3 4 2" xfId="2576"/>
    <cellStyle name="Вычисление 2 8 3 5" xfId="2036"/>
    <cellStyle name="Вычисление 2 8 4" xfId="2327"/>
    <cellStyle name="Вычисление 2 9" xfId="794"/>
    <cellStyle name="Вычисление 2 9 2" xfId="1135"/>
    <cellStyle name="Вычисление 2 9 2 2" xfId="1352"/>
    <cellStyle name="Вычисление 2 9 2 2 2" xfId="2660"/>
    <cellStyle name="Вычисление 2 9 2 3" xfId="1551"/>
    <cellStyle name="Вычисление 2 9 2 3 2" xfId="2859"/>
    <cellStyle name="Вычисление 2 9 2 4" xfId="1750"/>
    <cellStyle name="Вычисление 2 9 2 4 2" xfId="2521"/>
    <cellStyle name="Вычисление 2 9 2 5" xfId="2499"/>
    <cellStyle name="Вычисление 2 9 3" xfId="2270"/>
    <cellStyle name="Денежный 2" xfId="53"/>
    <cellStyle name="Денежный 2 2" xfId="530"/>
    <cellStyle name="Денежный 3" xfId="341"/>
    <cellStyle name="Денежный 3 2" xfId="350"/>
    <cellStyle name="Денежный 3 2 2" xfId="554"/>
    <cellStyle name="Денежный 3 2 2 2" xfId="714"/>
    <cellStyle name="Денежный 3 2 3" xfId="713"/>
    <cellStyle name="Денежный 3 3" xfId="545"/>
    <cellStyle name="Денежный 3 3 2" xfId="715"/>
    <cellStyle name="Денежный 3 4" xfId="712"/>
    <cellStyle name="Денежный 4" xfId="345"/>
    <cellStyle name="Денежный 4 2" xfId="549"/>
    <cellStyle name="Денежный 4 2 2" xfId="717"/>
    <cellStyle name="Денежный 4 3" xfId="716"/>
    <cellStyle name="Денежный 5" xfId="454"/>
    <cellStyle name="Денежный 6" xfId="462"/>
    <cellStyle name="Заголовок 1" xfId="4" builtinId="16" customBuiltin="1"/>
    <cellStyle name="Заголовок 1 2" xfId="87"/>
    <cellStyle name="Заголовок 2" xfId="5" builtinId="17" customBuiltin="1"/>
    <cellStyle name="Заголовок 2 2" xfId="88"/>
    <cellStyle name="Заголовок 3" xfId="6" builtinId="18" customBuiltin="1"/>
    <cellStyle name="Заголовок 3 2" xfId="89"/>
    <cellStyle name="Заголовок 4" xfId="7" builtinId="19" customBuiltin="1"/>
    <cellStyle name="Заголовок 4 2" xfId="90"/>
    <cellStyle name="Итог" xfId="19" builtinId="25" customBuiltin="1"/>
    <cellStyle name="Итог 2" xfId="91"/>
    <cellStyle name="Итог 2 10" xfId="2285"/>
    <cellStyle name="Итог 2 2" xfId="777"/>
    <cellStyle name="Итог 2 2 10" xfId="905"/>
    <cellStyle name="Итог 2 2 10 2" xfId="1198"/>
    <cellStyle name="Итог 2 2 10 2 2" xfId="1415"/>
    <cellStyle name="Итог 2 2 10 2 2 2" xfId="2704"/>
    <cellStyle name="Итог 2 2 10 2 3" xfId="1614"/>
    <cellStyle name="Итог 2 2 10 2 3 2" xfId="2790"/>
    <cellStyle name="Итог 2 2 10 2 4" xfId="1813"/>
    <cellStyle name="Итог 2 2 10 2 4 2" xfId="2245"/>
    <cellStyle name="Итог 2 2 10 2 5" xfId="2063"/>
    <cellStyle name="Итог 2 2 10 3" xfId="2115"/>
    <cellStyle name="Итог 2 2 11" xfId="926"/>
    <cellStyle name="Итог 2 2 11 2" xfId="1219"/>
    <cellStyle name="Итог 2 2 11 2 2" xfId="1436"/>
    <cellStyle name="Итог 2 2 11 2 2 2" xfId="2333"/>
    <cellStyle name="Итог 2 2 11 2 3" xfId="1635"/>
    <cellStyle name="Итог 2 2 11 2 3 2" xfId="2440"/>
    <cellStyle name="Итог 2 2 11 2 4" xfId="1834"/>
    <cellStyle name="Итог 2 2 11 2 4 2" xfId="2235"/>
    <cellStyle name="Итог 2 2 11 2 5" xfId="2004"/>
    <cellStyle name="Итог 2 2 11 3" xfId="2197"/>
    <cellStyle name="Итог 2 2 12" xfId="921"/>
    <cellStyle name="Итог 2 2 12 2" xfId="1214"/>
    <cellStyle name="Итог 2 2 12 2 2" xfId="1431"/>
    <cellStyle name="Итог 2 2 12 2 2 2" xfId="2353"/>
    <cellStyle name="Итог 2 2 12 2 3" xfId="1630"/>
    <cellStyle name="Итог 2 2 12 2 3 2" xfId="2173"/>
    <cellStyle name="Итог 2 2 12 2 4" xfId="1829"/>
    <cellStyle name="Итог 2 2 12 2 4 2" xfId="2209"/>
    <cellStyle name="Итог 2 2 12 2 5" xfId="2617"/>
    <cellStyle name="Итог 2 2 12 3" xfId="2259"/>
    <cellStyle name="Итог 2 2 13" xfId="930"/>
    <cellStyle name="Итог 2 2 13 2" xfId="1222"/>
    <cellStyle name="Итог 2 2 13 2 2" xfId="1439"/>
    <cellStyle name="Итог 2 2 13 2 2 2" xfId="2764"/>
    <cellStyle name="Итог 2 2 13 2 3" xfId="1638"/>
    <cellStyle name="Итог 2 2 13 2 3 2" xfId="2258"/>
    <cellStyle name="Итог 2 2 13 2 4" xfId="1837"/>
    <cellStyle name="Итог 2 2 13 2 4 2" xfId="2054"/>
    <cellStyle name="Итог 2 2 13 2 5" xfId="1959"/>
    <cellStyle name="Итог 2 2 13 3" xfId="2133"/>
    <cellStyle name="Итог 2 2 14" xfId="1075"/>
    <cellStyle name="Итог 2 2 14 2" xfId="1100"/>
    <cellStyle name="Итог 2 2 14 2 2" xfId="1299"/>
    <cellStyle name="Итог 2 2 14 2 2 2" xfId="1516"/>
    <cellStyle name="Итог 2 2 14 2 2 2 2" xfId="2527"/>
    <cellStyle name="Итог 2 2 14 2 2 3" xfId="1715"/>
    <cellStyle name="Итог 2 2 14 2 2 3 2" xfId="2006"/>
    <cellStyle name="Итог 2 2 14 2 2 4" xfId="1914"/>
    <cellStyle name="Итог 2 2 14 2 2 4 2" xfId="2962"/>
    <cellStyle name="Итог 2 2 14 2 2 5" xfId="2417"/>
    <cellStyle name="Итог 2 2 14 2 3" xfId="2487"/>
    <cellStyle name="Итог 2 2 14 3" xfId="1118"/>
    <cellStyle name="Итог 2 2 14 3 2" xfId="1335"/>
    <cellStyle name="Итог 2 2 14 3 2 2" xfId="2664"/>
    <cellStyle name="Итог 2 2 14 3 3" xfId="1534"/>
    <cellStyle name="Итог 2 2 14 3 3 2" xfId="2167"/>
    <cellStyle name="Итог 2 2 14 3 4" xfId="1733"/>
    <cellStyle name="Итог 2 2 14 3 4 2" xfId="2774"/>
    <cellStyle name="Итог 2 2 14 3 5" xfId="2246"/>
    <cellStyle name="Итог 2 2 14 4" xfId="2449"/>
    <cellStyle name="Итог 2 2 15" xfId="807"/>
    <cellStyle name="Итог 2 2 15 2" xfId="1142"/>
    <cellStyle name="Итог 2 2 15 2 2" xfId="1359"/>
    <cellStyle name="Итог 2 2 15 2 2 2" xfId="2878"/>
    <cellStyle name="Итог 2 2 15 2 3" xfId="1558"/>
    <cellStyle name="Итог 2 2 15 2 3 2" xfId="2322"/>
    <cellStyle name="Итог 2 2 15 2 4" xfId="1757"/>
    <cellStyle name="Итог 2 2 15 2 4 2" xfId="2483"/>
    <cellStyle name="Итог 2 2 15 2 5" xfId="2453"/>
    <cellStyle name="Итог 2 2 15 3" xfId="2172"/>
    <cellStyle name="Итог 2 2 16" xfId="2677"/>
    <cellStyle name="Итог 2 2 2" xfId="783"/>
    <cellStyle name="Итог 2 2 2 2" xfId="1081"/>
    <cellStyle name="Итог 2 2 2 2 2" xfId="1106"/>
    <cellStyle name="Итог 2 2 2 2 2 2" xfId="1305"/>
    <cellStyle name="Итог 2 2 2 2 2 2 2" xfId="1522"/>
    <cellStyle name="Итог 2 2 2 2 2 2 2 2" xfId="2780"/>
    <cellStyle name="Итог 2 2 2 2 2 2 3" xfId="1721"/>
    <cellStyle name="Итог 2 2 2 2 2 2 3 2" xfId="2498"/>
    <cellStyle name="Итог 2 2 2 2 2 2 4" xfId="1920"/>
    <cellStyle name="Итог 2 2 2 2 2 2 4 2" xfId="2968"/>
    <cellStyle name="Итог 2 2 2 2 2 2 5" xfId="2747"/>
    <cellStyle name="Итог 2 2 2 2 2 3" xfId="1954"/>
    <cellStyle name="Итог 2 2 2 2 3" xfId="1124"/>
    <cellStyle name="Итог 2 2 2 2 3 2" xfId="1341"/>
    <cellStyle name="Итог 2 2 2 2 3 2 2" xfId="2000"/>
    <cellStyle name="Итог 2 2 2 2 3 3" xfId="1540"/>
    <cellStyle name="Итог 2 2 2 2 3 3 2" xfId="1968"/>
    <cellStyle name="Итог 2 2 2 2 3 4" xfId="1739"/>
    <cellStyle name="Итог 2 2 2 2 3 4 2" xfId="2090"/>
    <cellStyle name="Итог 2 2 2 2 3 5" xfId="2815"/>
    <cellStyle name="Итог 2 2 2 2 4" xfId="2451"/>
    <cellStyle name="Итог 2 2 2 3" xfId="855"/>
    <cellStyle name="Итог 2 2 2 3 2" xfId="1159"/>
    <cellStyle name="Итог 2 2 2 3 2 2" xfId="1376"/>
    <cellStyle name="Итог 2 2 2 3 2 2 2" xfId="2268"/>
    <cellStyle name="Итог 2 2 2 3 2 3" xfId="1575"/>
    <cellStyle name="Итог 2 2 2 3 2 3 2" xfId="1978"/>
    <cellStyle name="Итог 2 2 2 3 2 4" xfId="1774"/>
    <cellStyle name="Итог 2 2 2 3 2 4 2" xfId="2260"/>
    <cellStyle name="Итог 2 2 2 3 2 5" xfId="2788"/>
    <cellStyle name="Итог 2 2 2 3 3" xfId="2239"/>
    <cellStyle name="Итог 2 2 2 4" xfId="1992"/>
    <cellStyle name="Итог 2 2 3" xfId="851"/>
    <cellStyle name="Итог 2 2 3 2" xfId="1155"/>
    <cellStyle name="Итог 2 2 3 2 2" xfId="1372"/>
    <cellStyle name="Итог 2 2 3 2 2 2" xfId="2290"/>
    <cellStyle name="Итог 2 2 3 2 3" xfId="1571"/>
    <cellStyle name="Итог 2 2 3 2 3 2" xfId="2796"/>
    <cellStyle name="Итог 2 2 3 2 4" xfId="1770"/>
    <cellStyle name="Итог 2 2 3 2 4 2" xfId="2145"/>
    <cellStyle name="Итог 2 2 3 2 5" xfId="2552"/>
    <cellStyle name="Итог 2 2 3 3" xfId="2051"/>
    <cellStyle name="Итог 2 2 4" xfId="891"/>
    <cellStyle name="Итог 2 2 4 2" xfId="1184"/>
    <cellStyle name="Итог 2 2 4 2 2" xfId="1401"/>
    <cellStyle name="Итог 2 2 4 2 2 2" xfId="2282"/>
    <cellStyle name="Итог 2 2 4 2 3" xfId="1600"/>
    <cellStyle name="Итог 2 2 4 2 3 2" xfId="2045"/>
    <cellStyle name="Итог 2 2 4 2 4" xfId="1799"/>
    <cellStyle name="Итог 2 2 4 2 4 2" xfId="2124"/>
    <cellStyle name="Итог 2 2 4 2 5" xfId="2679"/>
    <cellStyle name="Итог 2 2 4 3" xfId="2069"/>
    <cellStyle name="Итог 2 2 5" xfId="906"/>
    <cellStyle name="Итог 2 2 5 2" xfId="1199"/>
    <cellStyle name="Итог 2 2 5 2 2" xfId="1416"/>
    <cellStyle name="Итог 2 2 5 2 2 2" xfId="2518"/>
    <cellStyle name="Итог 2 2 5 2 3" xfId="1615"/>
    <cellStyle name="Итог 2 2 5 2 3 2" xfId="2529"/>
    <cellStyle name="Итог 2 2 5 2 4" xfId="1814"/>
    <cellStyle name="Итог 2 2 5 2 4 2" xfId="2031"/>
    <cellStyle name="Итог 2 2 5 2 5" xfId="2588"/>
    <cellStyle name="Итог 2 2 5 3" xfId="2195"/>
    <cellStyle name="Итог 2 2 6" xfId="886"/>
    <cellStyle name="Итог 2 2 6 2" xfId="1179"/>
    <cellStyle name="Итог 2 2 6 2 2" xfId="1396"/>
    <cellStyle name="Итог 2 2 6 2 2 2" xfId="2534"/>
    <cellStyle name="Итог 2 2 6 2 3" xfId="1595"/>
    <cellStyle name="Итог 2 2 6 2 3 2" xfId="2364"/>
    <cellStyle name="Итог 2 2 6 2 4" xfId="1794"/>
    <cellStyle name="Итог 2 2 6 2 4 2" xfId="2094"/>
    <cellStyle name="Итог 2 2 6 2 5" xfId="2042"/>
    <cellStyle name="Итог 2 2 6 3" xfId="2676"/>
    <cellStyle name="Итог 2 2 7" xfId="904"/>
    <cellStyle name="Итог 2 2 7 2" xfId="1197"/>
    <cellStyle name="Итог 2 2 7 2 2" xfId="1414"/>
    <cellStyle name="Итог 2 2 7 2 2 2" xfId="2162"/>
    <cellStyle name="Итог 2 2 7 2 3" xfId="1613"/>
    <cellStyle name="Итог 2 2 7 2 3 2" xfId="2805"/>
    <cellStyle name="Итог 2 2 7 2 4" xfId="1812"/>
    <cellStyle name="Итог 2 2 7 2 4 2" xfId="2081"/>
    <cellStyle name="Итог 2 2 7 2 5" xfId="2890"/>
    <cellStyle name="Итог 2 2 7 3" xfId="2202"/>
    <cellStyle name="Итог 2 2 8" xfId="875"/>
    <cellStyle name="Итог 2 2 8 2" xfId="1168"/>
    <cellStyle name="Итог 2 2 8 2 2" xfId="1385"/>
    <cellStyle name="Итог 2 2 8 2 2 2" xfId="2459"/>
    <cellStyle name="Итог 2 2 8 2 3" xfId="1584"/>
    <cellStyle name="Итог 2 2 8 2 3 2" xfId="2323"/>
    <cellStyle name="Итог 2 2 8 2 4" xfId="1783"/>
    <cellStyle name="Итог 2 2 8 2 4 2" xfId="2231"/>
    <cellStyle name="Итог 2 2 8 2 5" xfId="2372"/>
    <cellStyle name="Итог 2 2 8 3" xfId="2678"/>
    <cellStyle name="Итог 2 2 9" xfId="907"/>
    <cellStyle name="Итог 2 2 9 2" xfId="1200"/>
    <cellStyle name="Итог 2 2 9 2 2" xfId="1417"/>
    <cellStyle name="Итог 2 2 9 2 2 2" xfId="2651"/>
    <cellStyle name="Итог 2 2 9 2 3" xfId="1616"/>
    <cellStyle name="Итог 2 2 9 2 3 2" xfId="2694"/>
    <cellStyle name="Итог 2 2 9 2 4" xfId="1815"/>
    <cellStyle name="Итог 2 2 9 2 4 2" xfId="2117"/>
    <cellStyle name="Итог 2 2 9 2 5" xfId="2894"/>
    <cellStyle name="Итог 2 2 9 3" xfId="2709"/>
    <cellStyle name="Итог 2 3" xfId="789"/>
    <cellStyle name="Итог 2 3 2" xfId="1087"/>
    <cellStyle name="Итог 2 3 2 2" xfId="1112"/>
    <cellStyle name="Итог 2 3 2 2 2" xfId="1311"/>
    <cellStyle name="Итог 2 3 2 2 2 2" xfId="1528"/>
    <cellStyle name="Итог 2 3 2 2 2 2 2" xfId="2557"/>
    <cellStyle name="Итог 2 3 2 2 2 3" xfId="1727"/>
    <cellStyle name="Итог 2 3 2 2 2 3 2" xfId="2345"/>
    <cellStyle name="Итог 2 3 2 2 2 4" xfId="1926"/>
    <cellStyle name="Итог 2 3 2 2 2 4 2" xfId="2974"/>
    <cellStyle name="Итог 2 3 2 2 2 5" xfId="1967"/>
    <cellStyle name="Итог 2 3 2 2 3" xfId="2101"/>
    <cellStyle name="Итог 2 3 2 3" xfId="1130"/>
    <cellStyle name="Итог 2 3 2 3 2" xfId="1347"/>
    <cellStyle name="Итог 2 3 2 3 2 2" xfId="2226"/>
    <cellStyle name="Итог 2 3 2 3 3" xfId="1546"/>
    <cellStyle name="Итог 2 3 2 3 3 2" xfId="2749"/>
    <cellStyle name="Итог 2 3 2 3 4" xfId="1745"/>
    <cellStyle name="Итог 2 3 2 3 4 2" xfId="2601"/>
    <cellStyle name="Итог 2 3 2 3 5" xfId="2059"/>
    <cellStyle name="Итог 2 3 2 4" xfId="2900"/>
    <cellStyle name="Итог 2 3 3" xfId="880"/>
    <cellStyle name="Итог 2 3 3 2" xfId="1173"/>
    <cellStyle name="Итог 2 3 3 2 2" xfId="1390"/>
    <cellStyle name="Итог 2 3 3 2 2 2" xfId="2637"/>
    <cellStyle name="Итог 2 3 3 2 3" xfId="1589"/>
    <cellStyle name="Итог 2 3 3 2 3 2" xfId="2574"/>
    <cellStyle name="Итог 2 3 3 2 4" xfId="1788"/>
    <cellStyle name="Итог 2 3 3 2 4 2" xfId="2885"/>
    <cellStyle name="Итог 2 3 3 2 5" xfId="2256"/>
    <cellStyle name="Итог 2 3 3 3" xfId="2511"/>
    <cellStyle name="Итог 2 3 4" xfId="2463"/>
    <cellStyle name="Итог 2 4" xfId="869"/>
    <cellStyle name="Итог 2 4 2" xfId="1165"/>
    <cellStyle name="Итог 2 4 2 2" xfId="1382"/>
    <cellStyle name="Итог 2 4 2 2 2" xfId="2332"/>
    <cellStyle name="Итог 2 4 2 3" xfId="1581"/>
    <cellStyle name="Итог 2 4 2 3 2" xfId="2644"/>
    <cellStyle name="Итог 2 4 2 4" xfId="1780"/>
    <cellStyle name="Итог 2 4 2 4 2" xfId="2763"/>
    <cellStyle name="Итог 2 4 2 5" xfId="2844"/>
    <cellStyle name="Итог 2 4 3" xfId="2541"/>
    <cellStyle name="Итог 2 5" xfId="902"/>
    <cellStyle name="Итог 2 5 2" xfId="1195"/>
    <cellStyle name="Итог 2 5 2 2" xfId="1412"/>
    <cellStyle name="Итог 2 5 2 2 2" xfId="2671"/>
    <cellStyle name="Итог 2 5 2 3" xfId="1611"/>
    <cellStyle name="Итог 2 5 2 3 2" xfId="2668"/>
    <cellStyle name="Итог 2 5 2 4" xfId="1810"/>
    <cellStyle name="Итог 2 5 2 4 2" xfId="2139"/>
    <cellStyle name="Итог 2 5 2 5" xfId="1941"/>
    <cellStyle name="Итог 2 5 3" xfId="2198"/>
    <cellStyle name="Итог 2 6" xfId="912"/>
    <cellStyle name="Итог 2 6 2" xfId="1205"/>
    <cellStyle name="Итог 2 6 2 2" xfId="1422"/>
    <cellStyle name="Итог 2 6 2 2 2" xfId="2782"/>
    <cellStyle name="Итог 2 6 2 3" xfId="1621"/>
    <cellStyle name="Итог 2 6 2 3 2" xfId="2686"/>
    <cellStyle name="Итог 2 6 2 4" xfId="1820"/>
    <cellStyle name="Итог 2 6 2 4 2" xfId="2196"/>
    <cellStyle name="Итог 2 6 2 5" xfId="2143"/>
    <cellStyle name="Итог 2 6 3" xfId="2204"/>
    <cellStyle name="Итог 2 7" xfId="895"/>
    <cellStyle name="Итог 2 7 2" xfId="1188"/>
    <cellStyle name="Итог 2 7 2 2" xfId="1405"/>
    <cellStyle name="Итог 2 7 2 2 2" xfId="1951"/>
    <cellStyle name="Итог 2 7 2 3" xfId="1604"/>
    <cellStyle name="Итог 2 7 2 3 2" xfId="2422"/>
    <cellStyle name="Итог 2 7 2 4" xfId="1803"/>
    <cellStyle name="Итог 2 7 2 4 2" xfId="2118"/>
    <cellStyle name="Итог 2 7 2 5" xfId="2390"/>
    <cellStyle name="Итог 2 7 3" xfId="2153"/>
    <cellStyle name="Итог 2 8" xfId="983"/>
    <cellStyle name="Итог 2 8 2" xfId="1053"/>
    <cellStyle name="Итог 2 8 2 2" xfId="1272"/>
    <cellStyle name="Итог 2 8 2 2 2" xfId="1489"/>
    <cellStyle name="Итог 2 8 2 2 2 2" xfId="1933"/>
    <cellStyle name="Итог 2 8 2 2 3" xfId="1688"/>
    <cellStyle name="Итог 2 8 2 2 3 2" xfId="2095"/>
    <cellStyle name="Итог 2 8 2 2 4" xfId="1887"/>
    <cellStyle name="Итог 2 8 2 2 4 2" xfId="2935"/>
    <cellStyle name="Итог 2 8 2 2 5" xfId="2298"/>
    <cellStyle name="Итог 2 8 2 3" xfId="2674"/>
    <cellStyle name="Итог 2 8 3" xfId="1090"/>
    <cellStyle name="Итог 2 8 3 2" xfId="1329"/>
    <cellStyle name="Итог 2 8 3 2 2" xfId="2152"/>
    <cellStyle name="Итог 2 8 3 3" xfId="1317"/>
    <cellStyle name="Итог 2 8 3 3 2" xfId="2809"/>
    <cellStyle name="Итог 2 8 3 4" xfId="1319"/>
    <cellStyle name="Итог 2 8 3 4 2" xfId="2801"/>
    <cellStyle name="Итог 2 8 3 5" xfId="2420"/>
    <cellStyle name="Итог 2 8 4" xfId="2689"/>
    <cellStyle name="Итог 2 9" xfId="795"/>
    <cellStyle name="Итог 2 9 2" xfId="1136"/>
    <cellStyle name="Итог 2 9 2 2" xfId="1353"/>
    <cellStyle name="Итог 2 9 2 2 2" xfId="2785"/>
    <cellStyle name="Итог 2 9 2 3" xfId="1552"/>
    <cellStyle name="Итог 2 9 2 3 2" xfId="2562"/>
    <cellStyle name="Итог 2 9 2 4" xfId="1751"/>
    <cellStyle name="Итог 2 9 2 4 2" xfId="2612"/>
    <cellStyle name="Итог 2 9 2 5" xfId="2565"/>
    <cellStyle name="Итог 2 9 3" xfId="2751"/>
    <cellStyle name="Контрольная ячейка" xfId="15" builtinId="23" customBuiltin="1"/>
    <cellStyle name="Контрольная ячейка 2" xfId="92"/>
    <cellStyle name="Название" xfId="3" builtinId="15" customBuiltin="1"/>
    <cellStyle name="Название 2" xfId="93"/>
    <cellStyle name="Название 2 2" xfId="320"/>
    <cellStyle name="Название 3" xfId="812"/>
    <cellStyle name="Нейтральный" xfId="10" builtinId="28" customBuiltin="1"/>
    <cellStyle name="Нейтральный 2" xfId="94"/>
    <cellStyle name="Нейтральный 3" xfId="813"/>
    <cellStyle name="Обычный" xfId="0" builtinId="0"/>
    <cellStyle name="Обычный 10" xfId="473"/>
    <cellStyle name="Обычный 10 2" xfId="872"/>
    <cellStyle name="Обычный 10 2 2" xfId="948"/>
    <cellStyle name="Обычный 10 3" xfId="863"/>
    <cellStyle name="Обычный 10 4" xfId="941"/>
    <cellStyle name="Обычный 10 5" xfId="1028"/>
    <cellStyle name="Обычный 11" xfId="511"/>
    <cellStyle name="Обычный 11 2" xfId="1035"/>
    <cellStyle name="Обычный 12" xfId="472"/>
    <cellStyle name="Обычный 12 2" xfId="661"/>
    <cellStyle name="Обычный 12 3" xfId="674"/>
    <cellStyle name="Обычный 13" xfId="660"/>
    <cellStyle name="Обычный 14" xfId="951"/>
    <cellStyle name="Обычный 15" xfId="1314"/>
    <cellStyle name="Обычный 16" xfId="2580"/>
    <cellStyle name="Обычный 17" xfId="2977"/>
    <cellStyle name="Обычный 2" xfId="1"/>
    <cellStyle name="Обычный 2 2" xfId="95"/>
    <cellStyle name="Обычный 2 2 2" xfId="319"/>
    <cellStyle name="Обычный 2 2 2 2" xfId="456"/>
    <cellStyle name="Обычный 2 2 2 3" xfId="497"/>
    <cellStyle name="Обычный 2 3" xfId="44"/>
    <cellStyle name="Обычный 2 3 2" xfId="96"/>
    <cellStyle name="Обычный 2 3 2 2" xfId="501"/>
    <cellStyle name="Обычный 2 3 2 3" xfId="494"/>
    <cellStyle name="Обычный 2 3 2 4" xfId="475"/>
    <cellStyle name="Обычный 2 3 3" xfId="486"/>
    <cellStyle name="Обычный 2 3 4" xfId="500"/>
    <cellStyle name="Обычный 2 3 5" xfId="488"/>
    <cellStyle name="Обычный 2 3 6" xfId="474"/>
    <cellStyle name="Обычный 2 4" xfId="49"/>
    <cellStyle name="Обычный 2 4 2" xfId="508"/>
    <cellStyle name="Обычный 2 4 2 2" xfId="1033"/>
    <cellStyle name="Обычный 2 4 2 3" xfId="949"/>
    <cellStyle name="Обычный 2 4 3" xfId="493"/>
    <cellStyle name="Обычный 2 4 3 2" xfId="531"/>
    <cellStyle name="Обычный 2 4 4" xfId="481"/>
    <cellStyle name="Обычный 2 4 5" xfId="957"/>
    <cellStyle name="Обычный 2 5" xfId="124"/>
    <cellStyle name="Обычный 2 6" xfId="463"/>
    <cellStyle name="Обычный 2 7" xfId="952"/>
    <cellStyle name="Обычный 3" xfId="45"/>
    <cellStyle name="Обычный 3 2" xfId="97"/>
    <cellStyle name="Обычный 3 3" xfId="489"/>
    <cellStyle name="Обычный 3 4" xfId="953"/>
    <cellStyle name="Обычный 4" xfId="123"/>
    <cellStyle name="Обычный 4 2" xfId="457"/>
    <cellStyle name="Обычный 4 3" xfId="455"/>
    <cellStyle name="Обычный 4 3 2" xfId="509"/>
    <cellStyle name="Обычный 4 3 3" xfId="498"/>
    <cellStyle name="Обычный 4 3 3 2" xfId="658"/>
    <cellStyle name="Обычный 4 3 4" xfId="483"/>
    <cellStyle name="Обычный 4 4" xfId="512"/>
    <cellStyle name="Обычный 5" xfId="122"/>
    <cellStyle name="Обычный 5 2" xfId="484"/>
    <cellStyle name="Обычный 5 2 2" xfId="514"/>
    <cellStyle name="Обычный 5 3" xfId="502"/>
    <cellStyle name="Обычный 5 4" xfId="496"/>
    <cellStyle name="Обычный 5 5" xfId="476"/>
    <cellStyle name="Обычный 6" xfId="46"/>
    <cellStyle name="Обычный 6 2" xfId="507"/>
    <cellStyle name="Обычный 6 2 2" xfId="659"/>
    <cellStyle name="Обычный 6 3" xfId="490"/>
    <cellStyle name="Обычный 6 4" xfId="513"/>
    <cellStyle name="Обычный 6 5" xfId="480"/>
    <cellStyle name="Обычный 6 6" xfId="954"/>
    <cellStyle name="Обычный 6 7" xfId="801"/>
    <cellStyle name="Обычный 64" xfId="458"/>
    <cellStyle name="Обычный 64 2" xfId="482"/>
    <cellStyle name="Обычный 7" xfId="459"/>
    <cellStyle name="Обычный 7 2" xfId="506"/>
    <cellStyle name="Обычный 7 3" xfId="499"/>
    <cellStyle name="Обычный 7 3 2" xfId="662"/>
    <cellStyle name="Обычный 7 4" xfId="711"/>
    <cellStyle name="Обычный 7 5" xfId="1023"/>
    <cellStyle name="Обычный 7 6" xfId="803"/>
    <cellStyle name="Обычный 8" xfId="98"/>
    <cellStyle name="Обычный 8 2" xfId="870"/>
    <cellStyle name="Обычный 8 2 2" xfId="946"/>
    <cellStyle name="Обычный 8 3" xfId="847"/>
    <cellStyle name="Обычный 8 4" xfId="928"/>
    <cellStyle name="Обычный 8 5" xfId="984"/>
    <cellStyle name="Обычный 8 6" xfId="802"/>
    <cellStyle name="Обычный 9" xfId="510"/>
    <cellStyle name="Обычный 9 2" xfId="663"/>
    <cellStyle name="Обычный 9 2 2" xfId="947"/>
    <cellStyle name="Обычный 9 2 3" xfId="1066"/>
    <cellStyle name="Обычный 9 2 4" xfId="871"/>
    <cellStyle name="Обычный 9 3" xfId="857"/>
    <cellStyle name="Обычный 9 4" xfId="931"/>
    <cellStyle name="Обычный 9 5" xfId="1034"/>
    <cellStyle name="Обычный 9 6" xfId="810"/>
    <cellStyle name="Плохой" xfId="9" builtinId="27" customBuiltin="1"/>
    <cellStyle name="Плохой 2" xfId="99"/>
    <cellStyle name="Пояснение" xfId="18" builtinId="53" customBuiltin="1"/>
    <cellStyle name="Пояснение 2" xfId="100"/>
    <cellStyle name="Примечание" xfId="17" builtinId="10" customBuiltin="1"/>
    <cellStyle name="Примечание 2" xfId="101"/>
    <cellStyle name="Примечание 2 10" xfId="2665"/>
    <cellStyle name="Примечание 2 2" xfId="120"/>
    <cellStyle name="Примечание 2 2 10" xfId="897"/>
    <cellStyle name="Примечание 2 2 10 2" xfId="1015"/>
    <cellStyle name="Примечание 2 2 10 2 2" xfId="1252"/>
    <cellStyle name="Примечание 2 2 10 2 2 2" xfId="1469"/>
    <cellStyle name="Примечание 2 2 10 2 2 2 2" xfId="2757"/>
    <cellStyle name="Примечание 2 2 10 2 2 3" xfId="1668"/>
    <cellStyle name="Примечание 2 2 10 2 2 3 2" xfId="2735"/>
    <cellStyle name="Примечание 2 2 10 2 2 4" xfId="1867"/>
    <cellStyle name="Примечание 2 2 10 2 2 4 2" xfId="2915"/>
    <cellStyle name="Примечание 2 2 10 2 2 5" xfId="2725"/>
    <cellStyle name="Примечание 2 2 10 2 3" xfId="2883"/>
    <cellStyle name="Примечание 2 2 10 3" xfId="1022"/>
    <cellStyle name="Примечание 2 2 10 3 2" xfId="1259"/>
    <cellStyle name="Примечание 2 2 10 3 2 2" xfId="1476"/>
    <cellStyle name="Примечание 2 2 10 3 2 2 2" xfId="2377"/>
    <cellStyle name="Примечание 2 2 10 3 2 3" xfId="1675"/>
    <cellStyle name="Примечание 2 2 10 3 2 3 2" xfId="2636"/>
    <cellStyle name="Примечание 2 2 10 3 2 4" xfId="1874"/>
    <cellStyle name="Примечание 2 2 10 3 2 4 2" xfId="2922"/>
    <cellStyle name="Примечание 2 2 10 3 2 5" xfId="1997"/>
    <cellStyle name="Примечание 2 2 10 3 3" xfId="2378"/>
    <cellStyle name="Примечание 2 2 10 4" xfId="1190"/>
    <cellStyle name="Примечание 2 2 10 4 2" xfId="1407"/>
    <cellStyle name="Примечание 2 2 10 4 2 2" xfId="2896"/>
    <cellStyle name="Примечание 2 2 10 4 3" xfId="1606"/>
    <cellStyle name="Примечание 2 2 10 4 3 2" xfId="2837"/>
    <cellStyle name="Примечание 2 2 10 4 4" xfId="1805"/>
    <cellStyle name="Примечание 2 2 10 4 4 2" xfId="2222"/>
    <cellStyle name="Примечание 2 2 10 4 5" xfId="2016"/>
    <cellStyle name="Примечание 2 2 10 5" xfId="2203"/>
    <cellStyle name="Примечание 2 2 11" xfId="945"/>
    <cellStyle name="Примечание 2 2 11 2" xfId="1054"/>
    <cellStyle name="Примечание 2 2 11 2 2" xfId="1273"/>
    <cellStyle name="Примечание 2 2 11 2 2 2" xfId="1490"/>
    <cellStyle name="Примечание 2 2 11 2 2 2 2" xfId="2537"/>
    <cellStyle name="Примечание 2 2 11 2 2 3" xfId="1689"/>
    <cellStyle name="Примечание 2 2 11 2 2 3 2" xfId="2572"/>
    <cellStyle name="Примечание 2 2 11 2 2 4" xfId="1888"/>
    <cellStyle name="Примечание 2 2 11 2 2 4 2" xfId="2936"/>
    <cellStyle name="Примечание 2 2 11 2 2 5" xfId="2756"/>
    <cellStyle name="Примечание 2 2 11 2 3" xfId="2513"/>
    <cellStyle name="Примечание 2 2 11 3" xfId="1092"/>
    <cellStyle name="Примечание 2 2 11 3 2" xfId="1291"/>
    <cellStyle name="Примечание 2 2 11 3 2 2" xfId="1508"/>
    <cellStyle name="Примечание 2 2 11 3 2 2 2" xfId="2496"/>
    <cellStyle name="Примечание 2 2 11 3 2 3" xfId="1707"/>
    <cellStyle name="Примечание 2 2 11 3 2 3 2" xfId="2253"/>
    <cellStyle name="Примечание 2 2 11 3 2 4" xfId="1906"/>
    <cellStyle name="Примечание 2 2 11 3 2 4 2" xfId="2954"/>
    <cellStyle name="Примечание 2 2 11 3 2 5" xfId="2536"/>
    <cellStyle name="Примечание 2 2 11 3 3" xfId="2818"/>
    <cellStyle name="Примечание 2 2 11 4" xfId="1227"/>
    <cellStyle name="Примечание 2 2 11 4 2" xfId="1444"/>
    <cellStyle name="Примечание 2 2 11 4 2 2" xfId="2775"/>
    <cellStyle name="Примечание 2 2 11 4 3" xfId="1643"/>
    <cellStyle name="Примечание 2 2 11 4 3 2" xfId="2367"/>
    <cellStyle name="Примечание 2 2 11 4 4" xfId="1842"/>
    <cellStyle name="Примечание 2 2 11 4 4 2" xfId="2549"/>
    <cellStyle name="Примечание 2 2 11 4 5" xfId="2509"/>
    <cellStyle name="Примечание 2 2 11 5" xfId="2887"/>
    <cellStyle name="Примечание 2 2 12" xfId="923"/>
    <cellStyle name="Примечание 2 2 12 2" xfId="994"/>
    <cellStyle name="Примечание 2 2 12 2 2" xfId="1233"/>
    <cellStyle name="Примечание 2 2 12 2 2 2" xfId="1450"/>
    <cellStyle name="Примечание 2 2 12 2 2 2 2" xfId="1971"/>
    <cellStyle name="Примечание 2 2 12 2 2 3" xfId="1649"/>
    <cellStyle name="Примечание 2 2 12 2 2 3 2" xfId="2373"/>
    <cellStyle name="Примечание 2 2 12 2 2 4" xfId="1848"/>
    <cellStyle name="Примечание 2 2 12 2 2 4 2" xfId="2723"/>
    <cellStyle name="Примечание 2 2 12 2 2 5" xfId="2034"/>
    <cellStyle name="Примечание 2 2 12 2 3" xfId="2328"/>
    <cellStyle name="Примечание 2 2 12 3" xfId="1048"/>
    <cellStyle name="Примечание 2 2 12 3 2" xfId="1267"/>
    <cellStyle name="Примечание 2 2 12 3 2 2" xfId="1484"/>
    <cellStyle name="Примечание 2 2 12 3 2 2 2" xfId="2765"/>
    <cellStyle name="Примечание 2 2 12 3 2 3" xfId="1683"/>
    <cellStyle name="Примечание 2 2 12 3 2 3 2" xfId="1973"/>
    <cellStyle name="Примечание 2 2 12 3 2 4" xfId="1882"/>
    <cellStyle name="Примечание 2 2 12 3 2 4 2" xfId="2930"/>
    <cellStyle name="Примечание 2 2 12 3 2 5" xfId="1970"/>
    <cellStyle name="Примечание 2 2 12 3 3" xfId="2720"/>
    <cellStyle name="Примечание 2 2 12 4" xfId="1216"/>
    <cellStyle name="Примечание 2 2 12 4 2" xfId="1433"/>
    <cellStyle name="Примечание 2 2 12 4 2 2" xfId="2309"/>
    <cellStyle name="Примечание 2 2 12 4 3" xfId="1632"/>
    <cellStyle name="Примечание 2 2 12 4 3 2" xfId="2400"/>
    <cellStyle name="Примечание 2 2 12 4 4" xfId="1831"/>
    <cellStyle name="Примечание 2 2 12 4 4 2" xfId="2379"/>
    <cellStyle name="Примечание 2 2 12 4 5" xfId="2508"/>
    <cellStyle name="Примечание 2 2 12 5" xfId="2368"/>
    <cellStyle name="Примечание 2 2 13" xfId="929"/>
    <cellStyle name="Примечание 2 2 13 2" xfId="1007"/>
    <cellStyle name="Примечание 2 2 13 2 2" xfId="1244"/>
    <cellStyle name="Примечание 2 2 13 2 2 2" xfId="1461"/>
    <cellStyle name="Примечание 2 2 13 2 2 2 2" xfId="2519"/>
    <cellStyle name="Примечание 2 2 13 2 2 3" xfId="1660"/>
    <cellStyle name="Примечание 2 2 13 2 2 3 2" xfId="2810"/>
    <cellStyle name="Примечание 2 2 13 2 2 4" xfId="1859"/>
    <cellStyle name="Примечание 2 2 13 2 2 4 2" xfId="2907"/>
    <cellStyle name="Примечание 2 2 13 2 2 5" xfId="2183"/>
    <cellStyle name="Примечание 2 2 13 2 3" xfId="2304"/>
    <cellStyle name="Примечание 2 2 13 3" xfId="993"/>
    <cellStyle name="Примечание 2 2 13 3 2" xfId="1232"/>
    <cellStyle name="Примечание 2 2 13 3 2 2" xfId="1449"/>
    <cellStyle name="Примечание 2 2 13 3 2 2 2" xfId="2613"/>
    <cellStyle name="Примечание 2 2 13 3 2 3" xfId="1648"/>
    <cellStyle name="Примечание 2 2 13 3 2 3 2" xfId="2348"/>
    <cellStyle name="Примечание 2 2 13 3 2 4" xfId="1847"/>
    <cellStyle name="Примечание 2 2 13 3 2 4 2" xfId="2206"/>
    <cellStyle name="Примечание 2 2 13 3 2 5" xfId="2767"/>
    <cellStyle name="Примечание 2 2 13 3 3" xfId="2189"/>
    <cellStyle name="Примечание 2 2 13 4" xfId="1221"/>
    <cellStyle name="Примечание 2 2 13 4 2" xfId="1438"/>
    <cellStyle name="Примечание 2 2 13 4 2 2" xfId="2414"/>
    <cellStyle name="Примечание 2 2 13 4 3" xfId="1637"/>
    <cellStyle name="Примечание 2 2 13 4 3 2" xfId="2315"/>
    <cellStyle name="Примечание 2 2 13 4 4" xfId="1836"/>
    <cellStyle name="Примечание 2 2 13 4 4 2" xfId="2442"/>
    <cellStyle name="Примечание 2 2 13 4 5" xfId="2718"/>
    <cellStyle name="Примечание 2 2 13 5" xfId="2113"/>
    <cellStyle name="Примечание 2 2 14" xfId="992"/>
    <cellStyle name="Примечание 2 2 14 2" xfId="1001"/>
    <cellStyle name="Примечание 2 2 14 2 2" xfId="1238"/>
    <cellStyle name="Примечание 2 2 14 2 2 2" xfId="1455"/>
    <cellStyle name="Примечание 2 2 14 2 2 2 2" xfId="2792"/>
    <cellStyle name="Примечание 2 2 14 2 2 3" xfId="1654"/>
    <cellStyle name="Примечание 2 2 14 2 2 3 2" xfId="2238"/>
    <cellStyle name="Примечание 2 2 14 2 2 4" xfId="1853"/>
    <cellStyle name="Примечание 2 2 14 2 2 4 2" xfId="2017"/>
    <cellStyle name="Примечание 2 2 14 2 2 5" xfId="2058"/>
    <cellStyle name="Примечание 2 2 14 2 3" xfId="2630"/>
    <cellStyle name="Примечание 2 2 14 3" xfId="799"/>
    <cellStyle name="Примечание 2 2 14 3 2" xfId="1322"/>
    <cellStyle name="Примечание 2 2 14 3 2 2" xfId="2587"/>
    <cellStyle name="Примечание 2 2 14 3 3" xfId="1320"/>
    <cellStyle name="Примечание 2 2 14 3 3 2" xfId="2828"/>
    <cellStyle name="Примечание 2 2 14 3 4" xfId="1324"/>
    <cellStyle name="Примечание 2 2 14 3 4 2" xfId="2752"/>
    <cellStyle name="Примечание 2 2 14 3 5" xfId="2175"/>
    <cellStyle name="Примечание 2 2 14 4" xfId="2041"/>
    <cellStyle name="Примечание 2 2 15" xfId="808"/>
    <cellStyle name="Примечание 2 2 15 2" xfId="1143"/>
    <cellStyle name="Примечание 2 2 15 2 2" xfId="1360"/>
    <cellStyle name="Примечание 2 2 15 2 2 2" xfId="2431"/>
    <cellStyle name="Примечание 2 2 15 2 3" xfId="1559"/>
    <cellStyle name="Примечание 2 2 15 2 3 2" xfId="1962"/>
    <cellStyle name="Примечание 2 2 15 2 4" xfId="1758"/>
    <cellStyle name="Примечание 2 2 15 2 4 2" xfId="2242"/>
    <cellStyle name="Примечание 2 2 15 2 5" xfId="2349"/>
    <cellStyle name="Примечание 2 2 15 3" xfId="2873"/>
    <cellStyle name="Примечание 2 2 16" xfId="2649"/>
    <cellStyle name="Примечание 2 2 2" xfId="779"/>
    <cellStyle name="Примечание 2 2 2 2" xfId="785"/>
    <cellStyle name="Примечание 2 2 2 2 2" xfId="1083"/>
    <cellStyle name="Примечание 2 2 2 2 2 2" xfId="1290"/>
    <cellStyle name="Примечание 2 2 2 2 2 2 2" xfId="1507"/>
    <cellStyle name="Примечание 2 2 2 2 2 2 2 2" xfId="2415"/>
    <cellStyle name="Примечание 2 2 2 2 2 2 3" xfId="1706"/>
    <cellStyle name="Примечание 2 2 2 2 2 2 3 2" xfId="1994"/>
    <cellStyle name="Примечание 2 2 2 2 2 2 4" xfId="1905"/>
    <cellStyle name="Примечание 2 2 2 2 2 2 4 2" xfId="2953"/>
    <cellStyle name="Примечание 2 2 2 2 2 2 5" xfId="2359"/>
    <cellStyle name="Примечание 2 2 2 2 2 3" xfId="2719"/>
    <cellStyle name="Примечание 2 2 2 2 3" xfId="1108"/>
    <cellStyle name="Примечание 2 2 2 2 3 2" xfId="1307"/>
    <cellStyle name="Примечание 2 2 2 2 3 2 2" xfId="1524"/>
    <cellStyle name="Примечание 2 2 2 2 3 2 2 2" xfId="2424"/>
    <cellStyle name="Примечание 2 2 2 2 3 2 3" xfId="1723"/>
    <cellStyle name="Примечание 2 2 2 2 3 2 3 2" xfId="2739"/>
    <cellStyle name="Примечание 2 2 2 2 3 2 4" xfId="1922"/>
    <cellStyle name="Примечание 2 2 2 2 3 2 4 2" xfId="2970"/>
    <cellStyle name="Примечание 2 2 2 2 3 2 5" xfId="2318"/>
    <cellStyle name="Примечание 2 2 2 2 3 3" xfId="2795"/>
    <cellStyle name="Примечание 2 2 2 2 4" xfId="1126"/>
    <cellStyle name="Примечание 2 2 2 2 4 2" xfId="1343"/>
    <cellStyle name="Примечание 2 2 2 2 4 2 2" xfId="2083"/>
    <cellStyle name="Примечание 2 2 2 2 4 3" xfId="1542"/>
    <cellStyle name="Примечание 2 2 2 2 4 3 2" xfId="2464"/>
    <cellStyle name="Примечание 2 2 2 2 4 4" xfId="1741"/>
    <cellStyle name="Примечание 2 2 2 2 4 4 2" xfId="2455"/>
    <cellStyle name="Примечание 2 2 2 2 4 5" xfId="2213"/>
    <cellStyle name="Примечание 2 2 2 2 5" xfId="1975"/>
    <cellStyle name="Примечание 2 2 2 3" xfId="1077"/>
    <cellStyle name="Примечание 2 2 2 3 2" xfId="1102"/>
    <cellStyle name="Примечание 2 2 2 3 2 2" xfId="1301"/>
    <cellStyle name="Примечание 2 2 2 3 2 2 2" xfId="1518"/>
    <cellStyle name="Примечание 2 2 2 3 2 2 2 2" xfId="2540"/>
    <cellStyle name="Примечание 2 2 2 3 2 2 3" xfId="1717"/>
    <cellStyle name="Примечание 2 2 2 3 2 2 3 2" xfId="2325"/>
    <cellStyle name="Примечание 2 2 2 3 2 2 4" xfId="1916"/>
    <cellStyle name="Примечание 2 2 2 3 2 2 4 2" xfId="2964"/>
    <cellStyle name="Примечание 2 2 2 3 2 2 5" xfId="2280"/>
    <cellStyle name="Примечание 2 2 2 3 2 3" xfId="2477"/>
    <cellStyle name="Примечание 2 2 2 3 3" xfId="1120"/>
    <cellStyle name="Примечание 2 2 2 3 3 2" xfId="1337"/>
    <cellStyle name="Примечание 2 2 2 3 3 2 2" xfId="2835"/>
    <cellStyle name="Примечание 2 2 2 3 3 3" xfId="1536"/>
    <cellStyle name="Примечание 2 2 2 3 3 3 2" xfId="2717"/>
    <cellStyle name="Примечание 2 2 2 3 3 4" xfId="1735"/>
    <cellStyle name="Примечание 2 2 2 3 3 4 2" xfId="2068"/>
    <cellStyle name="Примечание 2 2 2 3 3 5" xfId="2543"/>
    <cellStyle name="Примечание 2 2 2 3 4" xfId="2632"/>
    <cellStyle name="Примечание 2 2 2 4" xfId="856"/>
    <cellStyle name="Примечание 2 2 2 4 2" xfId="1160"/>
    <cellStyle name="Примечание 2 2 2 4 2 2" xfId="1377"/>
    <cellStyle name="Примечание 2 2 2 4 2 2 2" xfId="2306"/>
    <cellStyle name="Примечание 2 2 2 4 2 3" xfId="1576"/>
    <cellStyle name="Примечание 2 2 2 4 2 3 2" xfId="2501"/>
    <cellStyle name="Примечание 2 2 2 4 2 4" xfId="1775"/>
    <cellStyle name="Примечание 2 2 2 4 2 4 2" xfId="2556"/>
    <cellStyle name="Примечание 2 2 2 4 2 5" xfId="2446"/>
    <cellStyle name="Примечание 2 2 2 4 3" xfId="2027"/>
    <cellStyle name="Примечание 2 2 2 5" xfId="2745"/>
    <cellStyle name="Примечание 2 2 3" xfId="791"/>
    <cellStyle name="Примечание 2 2 3 2" xfId="1089"/>
    <cellStyle name="Примечание 2 2 3 2 2" xfId="1114"/>
    <cellStyle name="Примечание 2 2 3 2 2 2" xfId="1313"/>
    <cellStyle name="Примечание 2 2 3 2 2 2 2" xfId="1530"/>
    <cellStyle name="Примечание 2 2 3 2 2 2 2 2" xfId="2724"/>
    <cellStyle name="Примечание 2 2 3 2 2 2 3" xfId="1729"/>
    <cellStyle name="Примечание 2 2 3 2 2 2 3 2" xfId="2135"/>
    <cellStyle name="Примечание 2 2 3 2 2 2 4" xfId="1928"/>
    <cellStyle name="Примечание 2 2 3 2 2 2 4 2" xfId="2976"/>
    <cellStyle name="Примечание 2 2 3 2 2 2 5" xfId="1998"/>
    <cellStyle name="Примечание 2 2 3 2 2 3" xfId="2798"/>
    <cellStyle name="Примечание 2 2 3 2 3" xfId="1132"/>
    <cellStyle name="Примечание 2 2 3 2 3 2" xfId="1349"/>
    <cellStyle name="Примечание 2 2 3 2 3 2 2" xfId="2311"/>
    <cellStyle name="Примечание 2 2 3 2 3 3" xfId="1548"/>
    <cellStyle name="Примечание 2 2 3 2 3 3 2" xfId="2695"/>
    <cellStyle name="Примечание 2 2 3 2 3 4" xfId="1747"/>
    <cellStyle name="Примечание 2 2 3 2 3 4 2" xfId="2150"/>
    <cellStyle name="Примечание 2 2 3 2 3 5" xfId="2211"/>
    <cellStyle name="Примечание 2 2 3 2 4" xfId="2784"/>
    <cellStyle name="Примечание 2 2 3 3" xfId="844"/>
    <cellStyle name="Примечание 2 2 3 3 2" xfId="1149"/>
    <cellStyle name="Примечание 2 2 3 3 2 2" xfId="1366"/>
    <cellStyle name="Примечание 2 2 3 3 2 2 2" xfId="2329"/>
    <cellStyle name="Примечание 2 2 3 3 2 3" xfId="1565"/>
    <cellStyle name="Примечание 2 2 3 3 2 3 2" xfId="2292"/>
    <cellStyle name="Примечание 2 2 3 3 2 4" xfId="1764"/>
    <cellStyle name="Примечание 2 2 3 3 2 4 2" xfId="2478"/>
    <cellStyle name="Примечание 2 2 3 3 2 5" xfId="2799"/>
    <cellStyle name="Примечание 2 2 3 3 3" xfId="1989"/>
    <cellStyle name="Примечание 2 2 3 4" xfId="2341"/>
    <cellStyle name="Примечание 2 2 4" xfId="893"/>
    <cellStyle name="Примечание 2 2 4 2" xfId="1017"/>
    <cellStyle name="Примечание 2 2 4 2 2" xfId="1254"/>
    <cellStyle name="Примечание 2 2 4 2 2 2" xfId="1471"/>
    <cellStyle name="Примечание 2 2 4 2 2 2 2" xfId="2856"/>
    <cellStyle name="Примечание 2 2 4 2 2 3" xfId="1670"/>
    <cellStyle name="Примечание 2 2 4 2 2 3 2" xfId="2488"/>
    <cellStyle name="Примечание 2 2 4 2 2 4" xfId="1869"/>
    <cellStyle name="Примечание 2 2 4 2 2 4 2" xfId="2917"/>
    <cellStyle name="Примечание 2 2 4 2 2 5" xfId="2831"/>
    <cellStyle name="Примечание 2 2 4 2 3" xfId="2495"/>
    <cellStyle name="Примечание 2 2 4 3" xfId="1032"/>
    <cellStyle name="Примечание 2 2 4 3 2" xfId="1266"/>
    <cellStyle name="Примечание 2 2 4 3 2 2" xfId="1483"/>
    <cellStyle name="Примечание 2 2 4 3 2 2 2" xfId="2869"/>
    <cellStyle name="Примечание 2 2 4 3 2 3" xfId="1682"/>
    <cellStyle name="Примечание 2 2 4 3 2 3 2" xfId="2479"/>
    <cellStyle name="Примечание 2 2 4 3 2 4" xfId="1881"/>
    <cellStyle name="Примечание 2 2 4 3 2 4 2" xfId="2929"/>
    <cellStyle name="Примечание 2 2 4 3 2 5" xfId="2413"/>
    <cellStyle name="Примечание 2 2 4 3 3" xfId="2706"/>
    <cellStyle name="Примечание 2 2 4 4" xfId="1186"/>
    <cellStyle name="Примечание 2 2 4 4 2" xfId="1403"/>
    <cellStyle name="Примечание 2 2 4 4 2 2" xfId="2505"/>
    <cellStyle name="Примечание 2 2 4 4 3" xfId="1602"/>
    <cellStyle name="Примечание 2 2 4 4 3 2" xfId="2444"/>
    <cellStyle name="Примечание 2 2 4 4 4" xfId="1801"/>
    <cellStyle name="Примечание 2 2 4 4 4 2" xfId="2339"/>
    <cellStyle name="Примечание 2 2 4 4 5" xfId="2522"/>
    <cellStyle name="Примечание 2 2 4 5" xfId="2008"/>
    <cellStyle name="Примечание 2 2 5" xfId="887"/>
    <cellStyle name="Примечание 2 2 5 2" xfId="1016"/>
    <cellStyle name="Примечание 2 2 5 2 2" xfId="1253"/>
    <cellStyle name="Примечание 2 2 5 2 2 2" xfId="1470"/>
    <cellStyle name="Примечание 2 2 5 2 2 2 2" xfId="2024"/>
    <cellStyle name="Примечание 2 2 5 2 2 3" xfId="1669"/>
    <cellStyle name="Примечание 2 2 5 2 2 3 2" xfId="2316"/>
    <cellStyle name="Примечание 2 2 5 2 2 4" xfId="1868"/>
    <cellStyle name="Примечание 2 2 5 2 2 4 2" xfId="2916"/>
    <cellStyle name="Примечание 2 2 5 2 2 5" xfId="2877"/>
    <cellStyle name="Примечание 2 2 5 2 3" xfId="2781"/>
    <cellStyle name="Примечание 2 2 5 3" xfId="796"/>
    <cellStyle name="Примечание 2 2 5 3 2" xfId="1137"/>
    <cellStyle name="Примечание 2 2 5 3 2 2" xfId="1354"/>
    <cellStyle name="Примечание 2 2 5 3 2 2 2" xfId="2516"/>
    <cellStyle name="Примечание 2 2 5 3 2 3" xfId="1553"/>
    <cellStyle name="Примечание 2 2 5 3 2 3 2" xfId="2874"/>
    <cellStyle name="Примечание 2 2 5 3 2 4" xfId="1752"/>
    <cellStyle name="Примечание 2 2 5 3 2 4 2" xfId="2220"/>
    <cellStyle name="Примечание 2 2 5 3 2 5" xfId="2886"/>
    <cellStyle name="Примечание 2 2 5 3 3" xfId="2038"/>
    <cellStyle name="Примечание 2 2 5 4" xfId="1180"/>
    <cellStyle name="Примечание 2 2 5 4 2" xfId="1397"/>
    <cellStyle name="Примечание 2 2 5 4 2 2" xfId="2740"/>
    <cellStyle name="Примечание 2 2 5 4 3" xfId="1596"/>
    <cellStyle name="Примечание 2 2 5 4 3 2" xfId="2646"/>
    <cellStyle name="Примечание 2 2 5 4 4" xfId="1795"/>
    <cellStyle name="Примечание 2 2 5 4 4 2" xfId="2160"/>
    <cellStyle name="Примечание 2 2 5 4 5" xfId="2804"/>
    <cellStyle name="Примечание 2 2 5 5" xfId="2876"/>
    <cellStyle name="Примечание 2 2 6" xfId="876"/>
    <cellStyle name="Примечание 2 2 6 2" xfId="1071"/>
    <cellStyle name="Примечание 2 2 6 2 2" xfId="1288"/>
    <cellStyle name="Примечание 2 2 6 2 2 2" xfId="1505"/>
    <cellStyle name="Примечание 2 2 6 2 2 2 2" xfId="2558"/>
    <cellStyle name="Примечание 2 2 6 2 2 3" xfId="1704"/>
    <cellStyle name="Примечание 2 2 6 2 2 3 2" xfId="2224"/>
    <cellStyle name="Примечание 2 2 6 2 2 4" xfId="1903"/>
    <cellStyle name="Примечание 2 2 6 2 2 4 2" xfId="2951"/>
    <cellStyle name="Примечание 2 2 6 2 2 5" xfId="2409"/>
    <cellStyle name="Примечание 2 2 6 2 3" xfId="2627"/>
    <cellStyle name="Примечание 2 2 6 3" xfId="958"/>
    <cellStyle name="Примечание 2 2 6 3 2" xfId="1229"/>
    <cellStyle name="Примечание 2 2 6 3 2 2" xfId="1446"/>
    <cellStyle name="Примечание 2 2 6 3 2 2 2" xfId="2144"/>
    <cellStyle name="Примечание 2 2 6 3 2 3" xfId="1645"/>
    <cellStyle name="Примечание 2 2 6 3 2 3 2" xfId="2623"/>
    <cellStyle name="Примечание 2 2 6 3 2 4" xfId="1844"/>
    <cellStyle name="Примечание 2 2 6 3 2 4 2" xfId="2234"/>
    <cellStyle name="Примечание 2 2 6 3 2 5" xfId="2254"/>
    <cellStyle name="Примечание 2 2 6 3 3" xfId="2707"/>
    <cellStyle name="Примечание 2 2 6 4" xfId="1169"/>
    <cellStyle name="Примечание 2 2 6 4 2" xfId="1386"/>
    <cellStyle name="Примечание 2 2 6 4 2 2" xfId="2779"/>
    <cellStyle name="Примечание 2 2 6 4 3" xfId="1585"/>
    <cellStyle name="Примечание 2 2 6 4 3 2" xfId="2715"/>
    <cellStyle name="Примечание 2 2 6 4 4" xfId="1784"/>
    <cellStyle name="Примечание 2 2 6 4 4 2" xfId="2132"/>
    <cellStyle name="Примечание 2 2 6 4 5" xfId="2039"/>
    <cellStyle name="Примечание 2 2 6 5" xfId="2370"/>
    <cellStyle name="Примечание 2 2 7" xfId="898"/>
    <cellStyle name="Примечание 2 2 7 2" xfId="1059"/>
    <cellStyle name="Примечание 2 2 7 2 2" xfId="1278"/>
    <cellStyle name="Примечание 2 2 7 2 2 2" xfId="1495"/>
    <cellStyle name="Примечание 2 2 7 2 2 2 2" xfId="2320"/>
    <cellStyle name="Примечание 2 2 7 2 2 3" xfId="1694"/>
    <cellStyle name="Примечание 2 2 7 2 2 3 2" xfId="2073"/>
    <cellStyle name="Примечание 2 2 7 2 2 4" xfId="1893"/>
    <cellStyle name="Примечание 2 2 7 2 2 4 2" xfId="2941"/>
    <cellStyle name="Примечание 2 2 7 2 2 5" xfId="2472"/>
    <cellStyle name="Примечание 2 2 7 2 3" xfId="2833"/>
    <cellStyle name="Примечание 2 2 7 3" xfId="1093"/>
    <cellStyle name="Примечание 2 2 7 3 2" xfId="1292"/>
    <cellStyle name="Примечание 2 2 7 3 2 2" xfId="1509"/>
    <cellStyle name="Примечание 2 2 7 3 2 2 2" xfId="2696"/>
    <cellStyle name="Примечание 2 2 7 3 2 3" xfId="1708"/>
    <cellStyle name="Примечание 2 2 7 3 2 3 2" xfId="2029"/>
    <cellStyle name="Примечание 2 2 7 3 2 4" xfId="1907"/>
    <cellStyle name="Примечание 2 2 7 3 2 4 2" xfId="2955"/>
    <cellStyle name="Примечание 2 2 7 3 2 5" xfId="2458"/>
    <cellStyle name="Примечание 2 2 7 3 3" xfId="2351"/>
    <cellStyle name="Примечание 2 2 7 4" xfId="1191"/>
    <cellStyle name="Примечание 2 2 7 4 2" xfId="1408"/>
    <cellStyle name="Примечание 2 2 7 4 2 2" xfId="2625"/>
    <cellStyle name="Примечание 2 2 7 4 3" xfId="1607"/>
    <cellStyle name="Примечание 2 2 7 4 3 2" xfId="2103"/>
    <cellStyle name="Примечание 2 2 7 4 4" xfId="1806"/>
    <cellStyle name="Примечание 2 2 7 4 4 2" xfId="2087"/>
    <cellStyle name="Примечание 2 2 7 4 5" xfId="2822"/>
    <cellStyle name="Примечание 2 2 7 5" xfId="2109"/>
    <cellStyle name="Примечание 2 2 8" xfId="879"/>
    <cellStyle name="Примечание 2 2 8 2" xfId="996"/>
    <cellStyle name="Примечание 2 2 8 2 2" xfId="1234"/>
    <cellStyle name="Примечание 2 2 8 2 2 2" xfId="1451"/>
    <cellStyle name="Примечание 2 2 8 2 2 2 2" xfId="2571"/>
    <cellStyle name="Примечание 2 2 8 2 2 3" xfId="1650"/>
    <cellStyle name="Примечание 2 2 8 2 2 3 2" xfId="2893"/>
    <cellStyle name="Примечание 2 2 8 2 2 4" xfId="1849"/>
    <cellStyle name="Примечание 2 2 8 2 2 4 2" xfId="2078"/>
    <cellStyle name="Примечание 2 2 8 2 2 5" xfId="2337"/>
    <cellStyle name="Примечание 2 2 8 2 3" xfId="2848"/>
    <cellStyle name="Примечание 2 2 8 3" xfId="1096"/>
    <cellStyle name="Примечание 2 2 8 3 2" xfId="1295"/>
    <cellStyle name="Примечание 2 2 8 3 2 2" xfId="1512"/>
    <cellStyle name="Примечание 2 2 8 3 2 2 2" xfId="1986"/>
    <cellStyle name="Примечание 2 2 8 3 2 3" xfId="1711"/>
    <cellStyle name="Примечание 2 2 8 3 2 3 2" xfId="2025"/>
    <cellStyle name="Примечание 2 2 8 3 2 4" xfId="1910"/>
    <cellStyle name="Примечание 2 2 8 3 2 4 2" xfId="2958"/>
    <cellStyle name="Примечание 2 2 8 3 2 5" xfId="2841"/>
    <cellStyle name="Примечание 2 2 8 3 3" xfId="2421"/>
    <cellStyle name="Примечание 2 2 8 4" xfId="1172"/>
    <cellStyle name="Примечание 2 2 8 4 2" xfId="1389"/>
    <cellStyle name="Примечание 2 2 8 4 2 2" xfId="2300"/>
    <cellStyle name="Примечание 2 2 8 4 3" xfId="1588"/>
    <cellStyle name="Примечание 2 2 8 4 3 2" xfId="2624"/>
    <cellStyle name="Примечание 2 2 8 4 4" xfId="1787"/>
    <cellStyle name="Примечание 2 2 8 4 4 2" xfId="2003"/>
    <cellStyle name="Примечание 2 2 8 4 5" xfId="2638"/>
    <cellStyle name="Примечание 2 2 8 5" xfId="2091"/>
    <cellStyle name="Примечание 2 2 9" xfId="839"/>
    <cellStyle name="Примечание 2 2 9 2" xfId="1067"/>
    <cellStyle name="Примечание 2 2 9 2 2" xfId="1285"/>
    <cellStyle name="Примечание 2 2 9 2 2 2" xfId="1502"/>
    <cellStyle name="Примечание 2 2 9 2 2 2 2" xfId="2080"/>
    <cellStyle name="Примечание 2 2 9 2 2 3" xfId="1701"/>
    <cellStyle name="Примечание 2 2 9 2 2 3 2" xfId="2151"/>
    <cellStyle name="Примечание 2 2 9 2 2 4" xfId="1900"/>
    <cellStyle name="Примечание 2 2 9 2 2 4 2" xfId="2948"/>
    <cellStyle name="Примечание 2 2 9 2 2 5" xfId="2849"/>
    <cellStyle name="Примечание 2 2 9 2 3" xfId="2343"/>
    <cellStyle name="Примечание 2 2 9 3" xfId="1095"/>
    <cellStyle name="Примечание 2 2 9 3 2" xfId="1294"/>
    <cellStyle name="Примечание 2 2 9 3 2 2" xfId="1511"/>
    <cellStyle name="Примечание 2 2 9 3 2 2 2" xfId="2263"/>
    <cellStyle name="Примечание 2 2 9 3 2 3" xfId="1710"/>
    <cellStyle name="Примечание 2 2 9 3 2 3 2" xfId="2216"/>
    <cellStyle name="Примечание 2 2 9 3 2 4" xfId="1909"/>
    <cellStyle name="Примечание 2 2 9 3 2 4 2" xfId="2957"/>
    <cellStyle name="Примечание 2 2 9 3 2 5" xfId="2600"/>
    <cellStyle name="Примечание 2 2 9 3 3" xfId="2358"/>
    <cellStyle name="Примечание 2 2 9 4" xfId="1144"/>
    <cellStyle name="Примечание 2 2 9 4 2" xfId="1361"/>
    <cellStyle name="Примечание 2 2 9 4 2 2" xfId="2729"/>
    <cellStyle name="Примечание 2 2 9 4 3" xfId="1560"/>
    <cellStyle name="Примечание 2 2 9 4 3 2" xfId="2404"/>
    <cellStyle name="Примечание 2 2 9 4 4" xfId="1759"/>
    <cellStyle name="Примечание 2 2 9 4 4 2" xfId="2128"/>
    <cellStyle name="Примечание 2 2 9 4 5" xfId="2703"/>
    <cellStyle name="Примечание 2 2 9 5" xfId="2648"/>
    <cellStyle name="Примечание 2 3" xfId="778"/>
    <cellStyle name="Примечание 2 3 2" xfId="784"/>
    <cellStyle name="Примечание 2 3 2 2" xfId="1082"/>
    <cellStyle name="Примечание 2 3 2 2 2" xfId="1289"/>
    <cellStyle name="Примечание 2 3 2 2 2 2" xfId="1506"/>
    <cellStyle name="Примечание 2 3 2 2 2 2 2" xfId="2547"/>
    <cellStyle name="Примечание 2 3 2 2 2 3" xfId="1705"/>
    <cellStyle name="Примечание 2 3 2 2 2 3 2" xfId="2233"/>
    <cellStyle name="Примечание 2 3 2 2 2 4" xfId="1904"/>
    <cellStyle name="Примечание 2 3 2 2 2 4 2" xfId="2952"/>
    <cellStyle name="Примечание 2 3 2 2 2 5" xfId="1940"/>
    <cellStyle name="Примечание 2 3 2 2 3" xfId="2685"/>
    <cellStyle name="Примечание 2 3 2 3" xfId="1107"/>
    <cellStyle name="Примечание 2 3 2 3 2" xfId="1306"/>
    <cellStyle name="Примечание 2 3 2 3 2 2" xfId="1523"/>
    <cellStyle name="Примечание 2 3 2 3 2 2 2" xfId="2014"/>
    <cellStyle name="Примечание 2 3 2 3 2 3" xfId="1722"/>
    <cellStyle name="Примечание 2 3 2 3 2 3 2" xfId="2347"/>
    <cellStyle name="Примечание 2 3 2 3 2 4" xfId="1921"/>
    <cellStyle name="Примечание 2 3 2 3 2 4 2" xfId="2969"/>
    <cellStyle name="Примечание 2 3 2 3 2 5" xfId="1987"/>
    <cellStyle name="Примечание 2 3 2 3 3" xfId="2657"/>
    <cellStyle name="Примечание 2 3 2 4" xfId="1125"/>
    <cellStyle name="Примечание 2 3 2 4 2" xfId="1342"/>
    <cellStyle name="Примечание 2 3 2 4 2 2" xfId="2772"/>
    <cellStyle name="Примечание 2 3 2 4 3" xfId="1541"/>
    <cellStyle name="Примечание 2 3 2 4 3 2" xfId="2754"/>
    <cellStyle name="Примечание 2 3 2 4 4" xfId="1740"/>
    <cellStyle name="Примечание 2 3 2 4 4 2" xfId="2599"/>
    <cellStyle name="Примечание 2 3 2 4 5" xfId="2281"/>
    <cellStyle name="Примечание 2 3 2 5" xfId="2642"/>
    <cellStyle name="Примечание 2 3 3" xfId="1076"/>
    <cellStyle name="Примечание 2 3 3 2" xfId="1101"/>
    <cellStyle name="Примечание 2 3 3 2 2" xfId="1300"/>
    <cellStyle name="Примечание 2 3 3 2 2 2" xfId="1517"/>
    <cellStyle name="Примечание 2 3 3 2 2 2 2" xfId="2005"/>
    <cellStyle name="Примечание 2 3 3 2 2 3" xfId="1716"/>
    <cellStyle name="Примечание 2 3 3 2 2 3 2" xfId="2433"/>
    <cellStyle name="Примечание 2 3 3 2 2 4" xfId="1915"/>
    <cellStyle name="Примечание 2 3 3 2 2 4 2" xfId="2963"/>
    <cellStyle name="Примечание 2 3 3 2 2 5" xfId="2075"/>
    <cellStyle name="Примечание 2 3 3 2 3" xfId="2381"/>
    <cellStyle name="Примечание 2 3 3 3" xfId="1119"/>
    <cellStyle name="Примечание 2 3 3 3 2" xfId="1336"/>
    <cellStyle name="Примечание 2 3 3 3 2 2" xfId="2293"/>
    <cellStyle name="Примечание 2 3 3 3 3" xfId="1535"/>
    <cellStyle name="Примечание 2 3 3 3 3 2" xfId="2357"/>
    <cellStyle name="Примечание 2 3 3 3 4" xfId="1734"/>
    <cellStyle name="Примечание 2 3 3 3 4 2" xfId="2778"/>
    <cellStyle name="Примечание 2 3 3 3 5" xfId="2190"/>
    <cellStyle name="Примечание 2 3 3 4" xfId="2494"/>
    <cellStyle name="Примечание 2 3 4" xfId="845"/>
    <cellStyle name="Примечание 2 3 4 2" xfId="1150"/>
    <cellStyle name="Примечание 2 3 4 2 2" xfId="1367"/>
    <cellStyle name="Примечание 2 3 4 2 2 2" xfId="2616"/>
    <cellStyle name="Примечание 2 3 4 2 3" xfId="1566"/>
    <cellStyle name="Примечание 2 3 4 2 3 2" xfId="2272"/>
    <cellStyle name="Примечание 2 3 4 2 4" xfId="1765"/>
    <cellStyle name="Примечание 2 3 4 2 4 2" xfId="2136"/>
    <cellStyle name="Примечание 2 3 4 2 5" xfId="2605"/>
    <cellStyle name="Примечание 2 3 4 3" xfId="2371"/>
    <cellStyle name="Примечание 2 3 5" xfId="1025"/>
    <cellStyle name="Примечание 2 3 5 2" xfId="1261"/>
    <cellStyle name="Примечание 2 3 5 2 2" xfId="1478"/>
    <cellStyle name="Примечание 2 3 5 2 2 2" xfId="2813"/>
    <cellStyle name="Примечание 2 3 5 2 3" xfId="1677"/>
    <cellStyle name="Примечание 2 3 5 2 3 2" xfId="2482"/>
    <cellStyle name="Примечание 2 3 5 2 4" xfId="1876"/>
    <cellStyle name="Примечание 2 3 5 2 4 2" xfId="2924"/>
    <cellStyle name="Примечание 2 3 5 2 5" xfId="2317"/>
    <cellStyle name="Примечание 2 3 5 3" xfId="2374"/>
    <cellStyle name="Примечание 2 3 6" xfId="1051"/>
    <cellStyle name="Примечание 2 3 6 2" xfId="1270"/>
    <cellStyle name="Примечание 2 3 6 2 2" xfId="1487"/>
    <cellStyle name="Примечание 2 3 6 2 2 2" xfId="2221"/>
    <cellStyle name="Примечание 2 3 6 2 3" xfId="1686"/>
    <cellStyle name="Примечание 2 3 6 2 3 2" xfId="2692"/>
    <cellStyle name="Примечание 2 3 6 2 4" xfId="1885"/>
    <cellStyle name="Примечание 2 3 6 2 4 2" xfId="2933"/>
    <cellStyle name="Примечание 2 3 6 2 5" xfId="2319"/>
    <cellStyle name="Примечание 2 3 6 3" xfId="2839"/>
    <cellStyle name="Примечание 2 3 7" xfId="2441"/>
    <cellStyle name="Примечание 2 4" xfId="790"/>
    <cellStyle name="Примечание 2 4 2" xfId="1088"/>
    <cellStyle name="Примечание 2 4 2 2" xfId="1113"/>
    <cellStyle name="Примечание 2 4 2 2 2" xfId="1312"/>
    <cellStyle name="Примечание 2 4 2 2 2 2" xfId="1529"/>
    <cellStyle name="Примечание 2 4 2 2 2 2 2" xfId="2271"/>
    <cellStyle name="Примечание 2 4 2 2 2 3" xfId="1728"/>
    <cellStyle name="Примечание 2 4 2 2 2 3 2" xfId="2007"/>
    <cellStyle name="Примечание 2 4 2 2 2 4" xfId="1927"/>
    <cellStyle name="Примечание 2 4 2 2 2 4 2" xfId="2975"/>
    <cellStyle name="Примечание 2 4 2 2 2 5" xfId="2582"/>
    <cellStyle name="Примечание 2 4 2 2 3" xfId="2218"/>
    <cellStyle name="Примечание 2 4 2 3" xfId="1131"/>
    <cellStyle name="Примечание 2 4 2 3 2" xfId="1348"/>
    <cellStyle name="Примечание 2 4 2 3 2 2" xfId="1965"/>
    <cellStyle name="Примечание 2 4 2 3 3" xfId="1547"/>
    <cellStyle name="Примечание 2 4 2 3 3 2" xfId="2672"/>
    <cellStyle name="Примечание 2 4 2 3 4" xfId="1746"/>
    <cellStyle name="Примечание 2 4 2 3 4 2" xfId="2866"/>
    <cellStyle name="Примечание 2 4 2 3 5" xfId="1956"/>
    <cellStyle name="Примечание 2 4 2 4" xfId="1950"/>
    <cellStyle name="Примечание 2 4 3" xfId="848"/>
    <cellStyle name="Примечание 2 4 3 2" xfId="1152"/>
    <cellStyle name="Примечание 2 4 3 2 2" xfId="1369"/>
    <cellStyle name="Примечание 2 4 3 2 2 2" xfId="2826"/>
    <cellStyle name="Примечание 2 4 3 2 3" xfId="1568"/>
    <cellStyle name="Примечание 2 4 3 2 3 2" xfId="2857"/>
    <cellStyle name="Примечание 2 4 3 2 4" xfId="1767"/>
    <cellStyle name="Примечание 2 4 3 2 4 2" xfId="2180"/>
    <cellStyle name="Примечание 2 4 3 2 5" xfId="2643"/>
    <cellStyle name="Примечание 2 4 3 3" xfId="2335"/>
    <cellStyle name="Примечание 2 4 4" xfId="1024"/>
    <cellStyle name="Примечание 2 4 4 2" xfId="1260"/>
    <cellStyle name="Примечание 2 4 4 2 2" xfId="1477"/>
    <cellStyle name="Примечание 2 4 4 2 2 2" xfId="2154"/>
    <cellStyle name="Примечание 2 4 4 2 3" xfId="1676"/>
    <cellStyle name="Примечание 2 4 4 2 3 2" xfId="2365"/>
    <cellStyle name="Примечание 2 4 4 2 4" xfId="1875"/>
    <cellStyle name="Примечание 2 4 4 2 4 2" xfId="2923"/>
    <cellStyle name="Примечание 2 4 4 2 5" xfId="2169"/>
    <cellStyle name="Примечание 2 4 4 3" xfId="2687"/>
    <cellStyle name="Примечание 2 4 5" xfId="1069"/>
    <cellStyle name="Примечание 2 4 5 2" xfId="1287"/>
    <cellStyle name="Примечание 2 4 5 2 2" xfId="1504"/>
    <cellStyle name="Примечание 2 4 5 2 2 2" xfId="2829"/>
    <cellStyle name="Примечание 2 4 5 2 3" xfId="1703"/>
    <cellStyle name="Примечание 2 4 5 2 3 2" xfId="2733"/>
    <cellStyle name="Примечание 2 4 5 2 4" xfId="1902"/>
    <cellStyle name="Примечание 2 4 5 2 4 2" xfId="2950"/>
    <cellStyle name="Примечание 2 4 5 2 5" xfId="1969"/>
    <cellStyle name="Примечание 2 4 5 3" xfId="2308"/>
    <cellStyle name="Примечание 2 4 6" xfId="2659"/>
    <cellStyle name="Примечание 2 5" xfId="894"/>
    <cellStyle name="Примечание 2 5 2" xfId="1061"/>
    <cellStyle name="Примечание 2 5 2 2" xfId="1280"/>
    <cellStyle name="Примечание 2 5 2 2 2" xfId="1497"/>
    <cellStyle name="Примечание 2 5 2 2 2 2" xfId="1937"/>
    <cellStyle name="Примечание 2 5 2 2 3" xfId="1696"/>
    <cellStyle name="Примечание 2 5 2 2 3 2" xfId="2850"/>
    <cellStyle name="Примечание 2 5 2 2 4" xfId="1895"/>
    <cellStyle name="Примечание 2 5 2 2 4 2" xfId="2943"/>
    <cellStyle name="Примечание 2 5 2 2 5" xfId="2584"/>
    <cellStyle name="Примечание 2 5 2 3" xfId="1966"/>
    <cellStyle name="Примечание 2 5 3" xfId="1094"/>
    <cellStyle name="Примечание 2 5 3 2" xfId="1293"/>
    <cellStyle name="Примечание 2 5 3 2 2" xfId="1510"/>
    <cellStyle name="Примечание 2 5 3 2 2 2" xfId="2486"/>
    <cellStyle name="Примечание 2 5 3 2 3" xfId="1709"/>
    <cellStyle name="Примечание 2 5 3 2 3 2" xfId="2232"/>
    <cellStyle name="Примечание 2 5 3 2 4" xfId="1908"/>
    <cellStyle name="Примечание 2 5 3 2 4 2" xfId="2956"/>
    <cellStyle name="Примечание 2 5 3 2 5" xfId="2380"/>
    <cellStyle name="Примечание 2 5 3 3" xfId="2573"/>
    <cellStyle name="Примечание 2 5 4" xfId="1187"/>
    <cellStyle name="Примечание 2 5 4 2" xfId="1404"/>
    <cellStyle name="Примечание 2 5 4 2 2" xfId="2596"/>
    <cellStyle name="Примечание 2 5 4 3" xfId="1603"/>
    <cellStyle name="Примечание 2 5 4 3 2" xfId="2046"/>
    <cellStyle name="Примечание 2 5 4 4" xfId="1802"/>
    <cellStyle name="Примечание 2 5 4 4 2" xfId="2264"/>
    <cellStyle name="Примечание 2 5 4 5" xfId="2836"/>
    <cellStyle name="Примечание 2 5 5" xfId="2762"/>
    <cellStyle name="Примечание 2 6" xfId="883"/>
    <cellStyle name="Примечание 2 6 2" xfId="1019"/>
    <cellStyle name="Примечание 2 6 2 2" xfId="1256"/>
    <cellStyle name="Примечание 2 6 2 2 2" xfId="1473"/>
    <cellStyle name="Примечание 2 6 2 2 2 2" xfId="2898"/>
    <cellStyle name="Примечание 2 6 2 2 3" xfId="1672"/>
    <cellStyle name="Примечание 2 6 2 2 3 2" xfId="2825"/>
    <cellStyle name="Примечание 2 6 2 2 4" xfId="1871"/>
    <cellStyle name="Примечание 2 6 2 2 4 2" xfId="2919"/>
    <cellStyle name="Примечание 2 6 2 2 5" xfId="2758"/>
    <cellStyle name="Примечание 2 6 2 3" xfId="2342"/>
    <cellStyle name="Примечание 2 6 3" xfId="998"/>
    <cellStyle name="Примечание 2 6 3 2" xfId="1236"/>
    <cellStyle name="Примечание 2 6 3 2 2" xfId="1453"/>
    <cellStyle name="Примечание 2 6 3 2 2 2" xfId="2423"/>
    <cellStyle name="Примечание 2 6 3 2 3" xfId="1652"/>
    <cellStyle name="Примечание 2 6 3 2 3 2" xfId="1939"/>
    <cellStyle name="Примечание 2 6 3 2 4" xfId="1851"/>
    <cellStyle name="Примечание 2 6 3 2 4 2" xfId="2663"/>
    <cellStyle name="Примечание 2 6 3 2 5" xfId="2744"/>
    <cellStyle name="Примечание 2 6 3 3" xfId="2569"/>
    <cellStyle name="Примечание 2 6 4" xfId="1176"/>
    <cellStyle name="Примечание 2 6 4 2" xfId="1393"/>
    <cellStyle name="Примечание 2 6 4 2 2" xfId="2680"/>
    <cellStyle name="Примечание 2 6 4 3" xfId="1592"/>
    <cellStyle name="Примечание 2 6 4 3 2" xfId="2009"/>
    <cellStyle name="Примечание 2 6 4 4" xfId="1791"/>
    <cellStyle name="Примечание 2 6 4 4 2" xfId="2667"/>
    <cellStyle name="Примечание 2 6 4 5" xfId="1949"/>
    <cellStyle name="Примечание 2 6 5" xfId="2346"/>
    <cellStyle name="Примечание 2 7" xfId="915"/>
    <cellStyle name="Примечание 2 7 2" xfId="1012"/>
    <cellStyle name="Примечание 2 7 2 2" xfId="1249"/>
    <cellStyle name="Примечание 2 7 2 2 2" xfId="1466"/>
    <cellStyle name="Примечание 2 7 2 2 2 2" xfId="2179"/>
    <cellStyle name="Примечание 2 7 2 2 3" xfId="1665"/>
    <cellStyle name="Примечание 2 7 2 2 3 2" xfId="2823"/>
    <cellStyle name="Примечание 2 7 2 2 4" xfId="1864"/>
    <cellStyle name="Примечание 2 7 2 2 4 2" xfId="2912"/>
    <cellStyle name="Примечание 2 7 2 2 5" xfId="2035"/>
    <cellStyle name="Примечание 2 7 2 3" xfId="2581"/>
    <cellStyle name="Примечание 2 7 3" xfId="1029"/>
    <cellStyle name="Примечание 2 7 3 2" xfId="1264"/>
    <cellStyle name="Примечание 2 7 3 2 2" xfId="1481"/>
    <cellStyle name="Примечание 2 7 3 2 2 2" xfId="2702"/>
    <cellStyle name="Примечание 2 7 3 2 3" xfId="1680"/>
    <cellStyle name="Примечание 2 7 3 2 3 2" xfId="2708"/>
    <cellStyle name="Примечание 2 7 3 2 4" xfId="1879"/>
    <cellStyle name="Примечание 2 7 3 2 4 2" xfId="2927"/>
    <cellStyle name="Примечание 2 7 3 2 5" xfId="2156"/>
    <cellStyle name="Примечание 2 7 3 3" xfId="2466"/>
    <cellStyle name="Примечание 2 7 4" xfId="1208"/>
    <cellStyle name="Примечание 2 7 4 2" xfId="1425"/>
    <cellStyle name="Примечание 2 7 4 2 2" xfId="1976"/>
    <cellStyle name="Примечание 2 7 4 3" xfId="1624"/>
    <cellStyle name="Примечание 2 7 4 3 2" xfId="2384"/>
    <cellStyle name="Примечание 2 7 4 4" xfId="1823"/>
    <cellStyle name="Примечание 2 7 4 4 2" xfId="1961"/>
    <cellStyle name="Примечание 2 7 4 5" xfId="2067"/>
    <cellStyle name="Примечание 2 7 5" xfId="2240"/>
    <cellStyle name="Примечание 2 8" xfId="985"/>
    <cellStyle name="Примечание 2 8 2" xfId="1002"/>
    <cellStyle name="Примечание 2 8 2 2" xfId="1239"/>
    <cellStyle name="Примечание 2 8 2 2 2" xfId="1456"/>
    <cellStyle name="Примечание 2 8 2 2 2 2" xfId="2771"/>
    <cellStyle name="Примечание 2 8 2 2 3" xfId="1655"/>
    <cellStyle name="Примечание 2 8 2 2 3 2" xfId="2730"/>
    <cellStyle name="Примечание 2 8 2 2 4" xfId="1854"/>
    <cellStyle name="Примечание 2 8 2 2 4 2" xfId="2902"/>
    <cellStyle name="Примечание 2 8 2 2 5" xfId="2062"/>
    <cellStyle name="Примечание 2 8 2 3" xfId="2510"/>
    <cellStyle name="Примечание 2 8 3" xfId="1031"/>
    <cellStyle name="Примечание 2 8 3 2" xfId="1327"/>
    <cellStyle name="Примечание 2 8 3 2 2" xfId="2476"/>
    <cellStyle name="Примечание 2 8 3 3" xfId="1325"/>
    <cellStyle name="Примечание 2 8 3 3 2" xfId="1999"/>
    <cellStyle name="Примечание 2 8 3 4" xfId="1328"/>
    <cellStyle name="Примечание 2 8 3 4 2" xfId="2426"/>
    <cellStyle name="Примечание 2 8 3 5" xfId="2697"/>
    <cellStyle name="Примечание 2 8 4" xfId="2157"/>
    <cellStyle name="Примечание 2 9" xfId="798"/>
    <cellStyle name="Примечание 2 9 2" xfId="1138"/>
    <cellStyle name="Примечание 2 9 2 2" xfId="1355"/>
    <cellStyle name="Примечание 2 9 2 2 2" xfId="2610"/>
    <cellStyle name="Примечание 2 9 2 3" xfId="1554"/>
    <cellStyle name="Примечание 2 9 2 3 2" xfId="2743"/>
    <cellStyle name="Примечание 2 9 2 4" xfId="1753"/>
    <cellStyle name="Примечание 2 9 2 4 2" xfId="2447"/>
    <cellStyle name="Примечание 2 9 2 5" xfId="2383"/>
    <cellStyle name="Примечание 2 9 3" xfId="2589"/>
    <cellStyle name="Примечание 3" xfId="134"/>
    <cellStyle name="Примечание 3 2" xfId="864"/>
    <cellStyle name="Примечание 3 3" xfId="942"/>
    <cellStyle name="Примечание 3 4" xfId="995"/>
    <cellStyle name="Примечание 3 5" xfId="814"/>
    <cellStyle name="Примечание 4" xfId="487"/>
    <cellStyle name="Примечание 5" xfId="515"/>
    <cellStyle name="Примечание 6" xfId="959"/>
    <cellStyle name="Процентный" xfId="2978" builtinId="5"/>
    <cellStyle name="Процентный 2" xfId="135"/>
    <cellStyle name="Связанная ячейка" xfId="14" builtinId="24" customBuiltin="1"/>
    <cellStyle name="Связанная ячейка 2" xfId="102"/>
    <cellStyle name="Стиль 1" xfId="103"/>
    <cellStyle name="Текст предупреждения" xfId="16" builtinId="11" customBuiltin="1"/>
    <cellStyle name="Текст предупреждения 2" xfId="104"/>
    <cellStyle name="Финансовый" xfId="2" builtinId="3"/>
    <cellStyle name="Финансовый [0] 2" xfId="105"/>
    <cellStyle name="Финансовый 10" xfId="137"/>
    <cellStyle name="Финансовый 100" xfId="225"/>
    <cellStyle name="Финансовый 101" xfId="222"/>
    <cellStyle name="Финансовый 102" xfId="227"/>
    <cellStyle name="Финансовый 103" xfId="224"/>
    <cellStyle name="Финансовый 104" xfId="228"/>
    <cellStyle name="Финансовый 105" xfId="226"/>
    <cellStyle name="Финансовый 106" xfId="242"/>
    <cellStyle name="Финансовый 107" xfId="230"/>
    <cellStyle name="Финансовый 108" xfId="241"/>
    <cellStyle name="Финансовый 109" xfId="244"/>
    <cellStyle name="Финансовый 11" xfId="138"/>
    <cellStyle name="Финансовый 110" xfId="240"/>
    <cellStyle name="Финансовый 111" xfId="231"/>
    <cellStyle name="Финансовый 112" xfId="250"/>
    <cellStyle name="Финансовый 113" xfId="251"/>
    <cellStyle name="Финансовый 114" xfId="252"/>
    <cellStyle name="Финансовый 115" xfId="255"/>
    <cellStyle name="Финансовый 116" xfId="248"/>
    <cellStyle name="Финансовый 117" xfId="254"/>
    <cellStyle name="Финансовый 118" xfId="247"/>
    <cellStyle name="Финансовый 119" xfId="253"/>
    <cellStyle name="Финансовый 12" xfId="139"/>
    <cellStyle name="Финансовый 120" xfId="246"/>
    <cellStyle name="Финансовый 121" xfId="233"/>
    <cellStyle name="Финансовый 122" xfId="243"/>
    <cellStyle name="Финансовый 123" xfId="234"/>
    <cellStyle name="Финансовый 124" xfId="232"/>
    <cellStyle name="Финансовый 125" xfId="235"/>
    <cellStyle name="Финансовый 126" xfId="245"/>
    <cellStyle name="Финансовый 127" xfId="236"/>
    <cellStyle name="Финансовый 128" xfId="239"/>
    <cellStyle name="Финансовый 129" xfId="237"/>
    <cellStyle name="Финансовый 13" xfId="140"/>
    <cellStyle name="Финансовый 130" xfId="238"/>
    <cellStyle name="Финансовый 131" xfId="249"/>
    <cellStyle name="Финансовый 132" xfId="256"/>
    <cellStyle name="Финансовый 133" xfId="257"/>
    <cellStyle name="Финансовый 134" xfId="258"/>
    <cellStyle name="Финансовый 135" xfId="259"/>
    <cellStyle name="Финансовый 136" xfId="260"/>
    <cellStyle name="Финансовый 137" xfId="261"/>
    <cellStyle name="Финансовый 138" xfId="262"/>
    <cellStyle name="Финансовый 139" xfId="263"/>
    <cellStyle name="Финансовый 14" xfId="141"/>
    <cellStyle name="Финансовый 140" xfId="264"/>
    <cellStyle name="Финансовый 141" xfId="265"/>
    <cellStyle name="Финансовый 142" xfId="266"/>
    <cellStyle name="Финансовый 143" xfId="267"/>
    <cellStyle name="Финансовый 144" xfId="268"/>
    <cellStyle name="Финансовый 145" xfId="269"/>
    <cellStyle name="Финансовый 146" xfId="270"/>
    <cellStyle name="Финансовый 147" xfId="271"/>
    <cellStyle name="Финансовый 148" xfId="272"/>
    <cellStyle name="Финансовый 149" xfId="273"/>
    <cellStyle name="Финансовый 15" xfId="142"/>
    <cellStyle name="Финансовый 150" xfId="274"/>
    <cellStyle name="Финансовый 151" xfId="275"/>
    <cellStyle name="Финансовый 152" xfId="276"/>
    <cellStyle name="Финансовый 153" xfId="277"/>
    <cellStyle name="Финансовый 153 2" xfId="321"/>
    <cellStyle name="Финансовый 154" xfId="278"/>
    <cellStyle name="Финансовый 155" xfId="279"/>
    <cellStyle name="Финансовый 156" xfId="280"/>
    <cellStyle name="Финансовый 157" xfId="281"/>
    <cellStyle name="Финансовый 158" xfId="282"/>
    <cellStyle name="Финансовый 159" xfId="283"/>
    <cellStyle name="Финансовый 16" xfId="143"/>
    <cellStyle name="Финансовый 160" xfId="288"/>
    <cellStyle name="Финансовый 161" xfId="289"/>
    <cellStyle name="Финансовый 162" xfId="287"/>
    <cellStyle name="Финансовый 163" xfId="284"/>
    <cellStyle name="Финансовый 164" xfId="286"/>
    <cellStyle name="Финансовый 165" xfId="285"/>
    <cellStyle name="Финансовый 166" xfId="290"/>
    <cellStyle name="Финансовый 167" xfId="298"/>
    <cellStyle name="Финансовый 168" xfId="299"/>
    <cellStyle name="Финансовый 168 2" xfId="323"/>
    <cellStyle name="Финансовый 169" xfId="310"/>
    <cellStyle name="Финансовый 17" xfId="144"/>
    <cellStyle name="Финансовый 170" xfId="291"/>
    <cellStyle name="Финансовый 171" xfId="309"/>
    <cellStyle name="Финансовый 172" xfId="292"/>
    <cellStyle name="Финансовый 173" xfId="312"/>
    <cellStyle name="Финансовый 174" xfId="293"/>
    <cellStyle name="Финансовый 175" xfId="308"/>
    <cellStyle name="Финансовый 176" xfId="294"/>
    <cellStyle name="Финансовый 177" xfId="307"/>
    <cellStyle name="Финансовый 178" xfId="295"/>
    <cellStyle name="Финансовый 179" xfId="306"/>
    <cellStyle name="Финансовый 18" xfId="145"/>
    <cellStyle name="Финансовый 180" xfId="296"/>
    <cellStyle name="Финансовый 181" xfId="305"/>
    <cellStyle name="Финансовый 182" xfId="297"/>
    <cellStyle name="Финансовый 182 2" xfId="325"/>
    <cellStyle name="Финансовый 183" xfId="304"/>
    <cellStyle name="Финансовый 184" xfId="311"/>
    <cellStyle name="Финансовый 185" xfId="303"/>
    <cellStyle name="Финансовый 186" xfId="316"/>
    <cellStyle name="Финансовый 187" xfId="302"/>
    <cellStyle name="Финансовый 188" xfId="315"/>
    <cellStyle name="Финансовый 188 2" xfId="329"/>
    <cellStyle name="Финансовый 189" xfId="301"/>
    <cellStyle name="Финансовый 189 2" xfId="330"/>
    <cellStyle name="Финансовый 19" xfId="146"/>
    <cellStyle name="Финансовый 190" xfId="314"/>
    <cellStyle name="Финансовый 191" xfId="300"/>
    <cellStyle name="Финансовый 191 2" xfId="340"/>
    <cellStyle name="Финансовый 192" xfId="313"/>
    <cellStyle name="Финансовый 192 2" xfId="339"/>
    <cellStyle name="Финансовый 193" xfId="317"/>
    <cellStyle name="Финансовый 193 2" xfId="338"/>
    <cellStyle name="Финансовый 194" xfId="337"/>
    <cellStyle name="Финансовый 195" xfId="336"/>
    <cellStyle name="Финансовый 196" xfId="335"/>
    <cellStyle name="Финансовый 197" xfId="334"/>
    <cellStyle name="Финансовый 198" xfId="333"/>
    <cellStyle name="Финансовый 199" xfId="332"/>
    <cellStyle name="Финансовый 2" xfId="47"/>
    <cellStyle name="Финансовый 2 2" xfId="106"/>
    <cellStyle name="Финансовый 2 3" xfId="118"/>
    <cellStyle name="Финансовый 2 4" xfId="504"/>
    <cellStyle name="Финансовый 2 5" xfId="491"/>
    <cellStyle name="Финансовый 2 5 2" xfId="528"/>
    <cellStyle name="Финансовый 2 6" xfId="478"/>
    <cellStyle name="Финансовый 2 7" xfId="955"/>
    <cellStyle name="Финансовый 20" xfId="147"/>
    <cellStyle name="Финансовый 200" xfId="331"/>
    <cellStyle name="Финансовый 201" xfId="342"/>
    <cellStyle name="Финансовый 201 2" xfId="351"/>
    <cellStyle name="Финансовый 201 2 2" xfId="555"/>
    <cellStyle name="Финансовый 201 2 2 2" xfId="720"/>
    <cellStyle name="Финансовый 201 2 3" xfId="719"/>
    <cellStyle name="Финансовый 201 3" xfId="546"/>
    <cellStyle name="Финансовый 201 3 2" xfId="721"/>
    <cellStyle name="Финансовый 201 4" xfId="718"/>
    <cellStyle name="Финансовый 202" xfId="327"/>
    <cellStyle name="Финансовый 203" xfId="328"/>
    <cellStyle name="Финансовый 204" xfId="326"/>
    <cellStyle name="Финансовый 205" xfId="324"/>
    <cellStyle name="Финансовый 206" xfId="343"/>
    <cellStyle name="Финансовый 206 2" xfId="367"/>
    <cellStyle name="Финансовый 206 2 2" xfId="571"/>
    <cellStyle name="Финансовый 206 2 2 2" xfId="724"/>
    <cellStyle name="Финансовый 206 2 3" xfId="723"/>
    <cellStyle name="Финансовый 206 3" xfId="547"/>
    <cellStyle name="Финансовый 206 3 2" xfId="725"/>
    <cellStyle name="Финансовый 206 4" xfId="722"/>
    <cellStyle name="Финансовый 207" xfId="322"/>
    <cellStyle name="Финансовый 208" xfId="344"/>
    <cellStyle name="Финансовый 208 2" xfId="368"/>
    <cellStyle name="Финансовый 208 2 2" xfId="572"/>
    <cellStyle name="Финансовый 208 2 2 2" xfId="728"/>
    <cellStyle name="Финансовый 208 2 3" xfId="727"/>
    <cellStyle name="Финансовый 208 3" xfId="548"/>
    <cellStyle name="Финансовый 208 3 2" xfId="729"/>
    <cellStyle name="Финансовый 208 4" xfId="726"/>
    <cellStyle name="Финансовый 209" xfId="346"/>
    <cellStyle name="Финансовый 209 2" xfId="550"/>
    <cellStyle name="Финансовый 209 2 2" xfId="731"/>
    <cellStyle name="Финансовый 209 3" xfId="730"/>
    <cellStyle name="Финансовый 21" xfId="148"/>
    <cellStyle name="Финансовый 210" xfId="357"/>
    <cellStyle name="Финансовый 210 2" xfId="561"/>
    <cellStyle name="Финансовый 210 2 2" xfId="733"/>
    <cellStyle name="Финансовый 210 3" xfId="732"/>
    <cellStyle name="Финансовый 211" xfId="354"/>
    <cellStyle name="Финансовый 211 2" xfId="558"/>
    <cellStyle name="Финансовый 211 2 2" xfId="735"/>
    <cellStyle name="Финансовый 211 3" xfId="734"/>
    <cellStyle name="Финансовый 212" xfId="358"/>
    <cellStyle name="Финансовый 212 2" xfId="562"/>
    <cellStyle name="Финансовый 212 2 2" xfId="737"/>
    <cellStyle name="Финансовый 212 3" xfId="736"/>
    <cellStyle name="Финансовый 213" xfId="349"/>
    <cellStyle name="Финансовый 213 2" xfId="553"/>
    <cellStyle name="Финансовый 213 2 2" xfId="739"/>
    <cellStyle name="Финансовый 213 3" xfId="738"/>
    <cellStyle name="Финансовый 214" xfId="356"/>
    <cellStyle name="Финансовый 214 2" xfId="560"/>
    <cellStyle name="Финансовый 214 2 2" xfId="741"/>
    <cellStyle name="Финансовый 214 3" xfId="740"/>
    <cellStyle name="Финансовый 215" xfId="355"/>
    <cellStyle name="Финансовый 215 2" xfId="559"/>
    <cellStyle name="Финансовый 215 2 2" xfId="743"/>
    <cellStyle name="Финансовый 215 3" xfId="742"/>
    <cellStyle name="Финансовый 216" xfId="363"/>
    <cellStyle name="Финансовый 216 2" xfId="567"/>
    <cellStyle name="Финансовый 216 2 2" xfId="745"/>
    <cellStyle name="Финансовый 216 3" xfId="744"/>
    <cellStyle name="Финансовый 217" xfId="359"/>
    <cellStyle name="Финансовый 217 2" xfId="563"/>
    <cellStyle name="Финансовый 217 2 2" xfId="747"/>
    <cellStyle name="Финансовый 217 3" xfId="746"/>
    <cellStyle name="Финансовый 218" xfId="348"/>
    <cellStyle name="Финансовый 218 2" xfId="552"/>
    <cellStyle name="Финансовый 218 2 2" xfId="749"/>
    <cellStyle name="Финансовый 218 3" xfId="748"/>
    <cellStyle name="Финансовый 219" xfId="364"/>
    <cellStyle name="Финансовый 219 2" xfId="568"/>
    <cellStyle name="Финансовый 219 2 2" xfId="751"/>
    <cellStyle name="Финансовый 219 3" xfId="750"/>
    <cellStyle name="Финансовый 22" xfId="149"/>
    <cellStyle name="Финансовый 220" xfId="362"/>
    <cellStyle name="Финансовый 220 2" xfId="566"/>
    <cellStyle name="Финансовый 220 2 2" xfId="753"/>
    <cellStyle name="Финансовый 220 3" xfId="752"/>
    <cellStyle name="Финансовый 221" xfId="366"/>
    <cellStyle name="Финансовый 221 2" xfId="570"/>
    <cellStyle name="Финансовый 221 2 2" xfId="755"/>
    <cellStyle name="Финансовый 221 3" xfId="754"/>
    <cellStyle name="Финансовый 222" xfId="369"/>
    <cellStyle name="Финансовый 222 2" xfId="573"/>
    <cellStyle name="Финансовый 222 2 2" xfId="757"/>
    <cellStyle name="Финансовый 222 3" xfId="756"/>
    <cellStyle name="Финансовый 223" xfId="360"/>
    <cellStyle name="Финансовый 223 2" xfId="564"/>
    <cellStyle name="Финансовый 223 2 2" xfId="759"/>
    <cellStyle name="Финансовый 223 3" xfId="758"/>
    <cellStyle name="Финансовый 224" xfId="352"/>
    <cellStyle name="Финансовый 224 2" xfId="556"/>
    <cellStyle name="Финансовый 224 2 2" xfId="761"/>
    <cellStyle name="Финансовый 224 3" xfId="760"/>
    <cellStyle name="Финансовый 225" xfId="365"/>
    <cellStyle name="Финансовый 225 2" xfId="569"/>
    <cellStyle name="Финансовый 225 2 2" xfId="763"/>
    <cellStyle name="Финансовый 225 3" xfId="762"/>
    <cellStyle name="Финансовый 226" xfId="353"/>
    <cellStyle name="Финансовый 226 2" xfId="557"/>
    <cellStyle name="Финансовый 226 2 2" xfId="765"/>
    <cellStyle name="Финансовый 226 3" xfId="764"/>
    <cellStyle name="Финансовый 227" xfId="361"/>
    <cellStyle name="Финансовый 227 2" xfId="565"/>
    <cellStyle name="Финансовый 227 2 2" xfId="767"/>
    <cellStyle name="Финансовый 227 3" xfId="766"/>
    <cellStyle name="Финансовый 228" xfId="347"/>
    <cellStyle name="Финансовый 228 2" xfId="551"/>
    <cellStyle name="Финансовый 228 2 2" xfId="769"/>
    <cellStyle name="Финансовый 228 3" xfId="768"/>
    <cellStyle name="Финансовый 229" xfId="371"/>
    <cellStyle name="Финансовый 229 2" xfId="575"/>
    <cellStyle name="Финансовый 23" xfId="150"/>
    <cellStyle name="Финансовый 230" xfId="375"/>
    <cellStyle name="Финансовый 230 2" xfId="579"/>
    <cellStyle name="Финансовый 231" xfId="374"/>
    <cellStyle name="Финансовый 231 2" xfId="578"/>
    <cellStyle name="Финансовый 232" xfId="372"/>
    <cellStyle name="Финансовый 232 2" xfId="576"/>
    <cellStyle name="Финансовый 233" xfId="370"/>
    <cellStyle name="Финансовый 233 2" xfId="574"/>
    <cellStyle name="Финансовый 234" xfId="373"/>
    <cellStyle name="Финансовый 234 2" xfId="577"/>
    <cellStyle name="Финансовый 235" xfId="376"/>
    <cellStyle name="Финансовый 235 2" xfId="580"/>
    <cellStyle name="Финансовый 236" xfId="377"/>
    <cellStyle name="Финансовый 236 2" xfId="581"/>
    <cellStyle name="Финансовый 237" xfId="379"/>
    <cellStyle name="Финансовый 237 2" xfId="583"/>
    <cellStyle name="Финансовый 238" xfId="378"/>
    <cellStyle name="Финансовый 238 2" xfId="582"/>
    <cellStyle name="Финансовый 239" xfId="383"/>
    <cellStyle name="Финансовый 239 2" xfId="587"/>
    <cellStyle name="Финансовый 24" xfId="151"/>
    <cellStyle name="Финансовый 240" xfId="384"/>
    <cellStyle name="Финансовый 240 2" xfId="588"/>
    <cellStyle name="Финансовый 241" xfId="382"/>
    <cellStyle name="Финансовый 241 2" xfId="586"/>
    <cellStyle name="Финансовый 242" xfId="380"/>
    <cellStyle name="Финансовый 242 2" xfId="584"/>
    <cellStyle name="Финансовый 243" xfId="381"/>
    <cellStyle name="Финансовый 243 2" xfId="585"/>
    <cellStyle name="Финансовый 244" xfId="385"/>
    <cellStyle name="Финансовый 244 2" xfId="589"/>
    <cellStyle name="Финансовый 245" xfId="387"/>
    <cellStyle name="Финансовый 245 2" xfId="591"/>
    <cellStyle name="Финансовый 246" xfId="386"/>
    <cellStyle name="Финансовый 246 2" xfId="590"/>
    <cellStyle name="Финансовый 247" xfId="390"/>
    <cellStyle name="Финансовый 247 2" xfId="594"/>
    <cellStyle name="Финансовый 248" xfId="391"/>
    <cellStyle name="Финансовый 248 2" xfId="595"/>
    <cellStyle name="Финансовый 249" xfId="388"/>
    <cellStyle name="Финансовый 249 2" xfId="592"/>
    <cellStyle name="Финансовый 25" xfId="152"/>
    <cellStyle name="Финансовый 250" xfId="389"/>
    <cellStyle name="Финансовый 250 2" xfId="593"/>
    <cellStyle name="Финансовый 251" xfId="392"/>
    <cellStyle name="Финансовый 251 2" xfId="596"/>
    <cellStyle name="Финансовый 252" xfId="393"/>
    <cellStyle name="Финансовый 252 2" xfId="597"/>
    <cellStyle name="Финансовый 253" xfId="394"/>
    <cellStyle name="Финансовый 253 2" xfId="598"/>
    <cellStyle name="Финансовый 254" xfId="395"/>
    <cellStyle name="Финансовый 254 2" xfId="599"/>
    <cellStyle name="Финансовый 255" xfId="397"/>
    <cellStyle name="Финансовый 255 2" xfId="601"/>
    <cellStyle name="Финансовый 256" xfId="396"/>
    <cellStyle name="Финансовый 256 2" xfId="600"/>
    <cellStyle name="Финансовый 257" xfId="398"/>
    <cellStyle name="Финансовый 257 2" xfId="602"/>
    <cellStyle name="Финансовый 258" xfId="401"/>
    <cellStyle name="Финансовый 258 2" xfId="605"/>
    <cellStyle name="Финансовый 259" xfId="402"/>
    <cellStyle name="Финансовый 259 2" xfId="606"/>
    <cellStyle name="Финансовый 26" xfId="136"/>
    <cellStyle name="Финансовый 26 2" xfId="542"/>
    <cellStyle name="Финансовый 260" xfId="400"/>
    <cellStyle name="Финансовый 260 2" xfId="604"/>
    <cellStyle name="Финансовый 261" xfId="399"/>
    <cellStyle name="Финансовый 261 2" xfId="603"/>
    <cellStyle name="Финансовый 262" xfId="405"/>
    <cellStyle name="Финансовый 262 2" xfId="609"/>
    <cellStyle name="Финансовый 263" xfId="406"/>
    <cellStyle name="Финансовый 263 2" xfId="610"/>
    <cellStyle name="Финансовый 264" xfId="403"/>
    <cellStyle name="Финансовый 264 2" xfId="607"/>
    <cellStyle name="Финансовый 265" xfId="404"/>
    <cellStyle name="Финансовый 265 2" xfId="608"/>
    <cellStyle name="Финансовый 266" xfId="407"/>
    <cellStyle name="Финансовый 266 2" xfId="611"/>
    <cellStyle name="Финансовый 267" xfId="408"/>
    <cellStyle name="Финансовый 267 2" xfId="612"/>
    <cellStyle name="Финансовый 268" xfId="409"/>
    <cellStyle name="Финансовый 268 2" xfId="613"/>
    <cellStyle name="Финансовый 269" xfId="410"/>
    <cellStyle name="Финансовый 269 2" xfId="614"/>
    <cellStyle name="Финансовый 27" xfId="162"/>
    <cellStyle name="Финансовый 27 2" xfId="544"/>
    <cellStyle name="Финансовый 270" xfId="411"/>
    <cellStyle name="Финансовый 270 2" xfId="615"/>
    <cellStyle name="Финансовый 271" xfId="412"/>
    <cellStyle name="Финансовый 271 2" xfId="616"/>
    <cellStyle name="Финансовый 272" xfId="414"/>
    <cellStyle name="Финансовый 272 2" xfId="618"/>
    <cellStyle name="Финансовый 273" xfId="415"/>
    <cellStyle name="Финансовый 273 2" xfId="619"/>
    <cellStyle name="Финансовый 274" xfId="413"/>
    <cellStyle name="Финансовый 274 2" xfId="617"/>
    <cellStyle name="Финансовый 275" xfId="416"/>
    <cellStyle name="Финансовый 275 2" xfId="620"/>
    <cellStyle name="Финансовый 276" xfId="418"/>
    <cellStyle name="Финансовый 276 2" xfId="622"/>
    <cellStyle name="Финансовый 277" xfId="419"/>
    <cellStyle name="Финансовый 277 2" xfId="623"/>
    <cellStyle name="Финансовый 278" xfId="417"/>
    <cellStyle name="Финансовый 278 2" xfId="621"/>
    <cellStyle name="Финансовый 279" xfId="421"/>
    <cellStyle name="Финансовый 279 2" xfId="625"/>
    <cellStyle name="Финансовый 28" xfId="132"/>
    <cellStyle name="Финансовый 28 2" xfId="540"/>
    <cellStyle name="Финансовый 280" xfId="420"/>
    <cellStyle name="Финансовый 280 2" xfId="624"/>
    <cellStyle name="Финансовый 281" xfId="423"/>
    <cellStyle name="Финансовый 281 2" xfId="627"/>
    <cellStyle name="Финансовый 282" xfId="424"/>
    <cellStyle name="Финансовый 282 2" xfId="628"/>
    <cellStyle name="Финансовый 283" xfId="425"/>
    <cellStyle name="Финансовый 283 2" xfId="629"/>
    <cellStyle name="Финансовый 284" xfId="422"/>
    <cellStyle name="Финансовый 284 2" xfId="626"/>
    <cellStyle name="Финансовый 285" xfId="430"/>
    <cellStyle name="Финансовый 285 2" xfId="634"/>
    <cellStyle name="Финансовый 286" xfId="428"/>
    <cellStyle name="Финансовый 286 2" xfId="632"/>
    <cellStyle name="Финансовый 287" xfId="429"/>
    <cellStyle name="Финансовый 287 2" xfId="633"/>
    <cellStyle name="Финансовый 288" xfId="426"/>
    <cellStyle name="Финансовый 288 2" xfId="630"/>
    <cellStyle name="Финансовый 289" xfId="427"/>
    <cellStyle name="Финансовый 289 2" xfId="631"/>
    <cellStyle name="Финансовый 29" xfId="161"/>
    <cellStyle name="Финансовый 29 2" xfId="543"/>
    <cellStyle name="Финансовый 290" xfId="431"/>
    <cellStyle name="Финансовый 290 2" xfId="635"/>
    <cellStyle name="Финансовый 291" xfId="432"/>
    <cellStyle name="Финансовый 291 2" xfId="636"/>
    <cellStyle name="Финансовый 292" xfId="433"/>
    <cellStyle name="Финансовый 292 2" xfId="637"/>
    <cellStyle name="Финансовый 293" xfId="436"/>
    <cellStyle name="Финансовый 293 2" xfId="640"/>
    <cellStyle name="Финансовый 294" xfId="437"/>
    <cellStyle name="Финансовый 294 2" xfId="641"/>
    <cellStyle name="Финансовый 295" xfId="435"/>
    <cellStyle name="Финансовый 295 2" xfId="639"/>
    <cellStyle name="Финансовый 296" xfId="434"/>
    <cellStyle name="Финансовый 296 2" xfId="638"/>
    <cellStyle name="Финансовый 297" xfId="438"/>
    <cellStyle name="Финансовый 297 2" xfId="642"/>
    <cellStyle name="Финансовый 298" xfId="439"/>
    <cellStyle name="Финансовый 298 2" xfId="643"/>
    <cellStyle name="Финансовый 299" xfId="441"/>
    <cellStyle name="Финансовый 299 2" xfId="645"/>
    <cellStyle name="Финансовый 3" xfId="109"/>
    <cellStyle name="Финансовый 3 2" xfId="153"/>
    <cellStyle name="Финансовый 3 3" xfId="318"/>
    <cellStyle name="Финансовый 3 4" xfId="505"/>
    <cellStyle name="Финансовый 3 4 2" xfId="771"/>
    <cellStyle name="Финансовый 3 5" xfId="495"/>
    <cellStyle name="Финансовый 3 5 2" xfId="534"/>
    <cellStyle name="Финансовый 3 6" xfId="479"/>
    <cellStyle name="Финансовый 3 7" xfId="770"/>
    <cellStyle name="Финансовый 3 8" xfId="986"/>
    <cellStyle name="Финансовый 3 9" xfId="809"/>
    <cellStyle name="Финансовый 30" xfId="133"/>
    <cellStyle name="Финансовый 30 2" xfId="541"/>
    <cellStyle name="Финансовый 300" xfId="440"/>
    <cellStyle name="Финансовый 300 2" xfId="644"/>
    <cellStyle name="Финансовый 301" xfId="442"/>
    <cellStyle name="Финансовый 301 2" xfId="646"/>
    <cellStyle name="Финансовый 302" xfId="444"/>
    <cellStyle name="Финансовый 302 2" xfId="648"/>
    <cellStyle name="Финансовый 303" xfId="443"/>
    <cellStyle name="Финансовый 303 2" xfId="647"/>
    <cellStyle name="Финансовый 304" xfId="445"/>
    <cellStyle name="Финансовый 304 2" xfId="649"/>
    <cellStyle name="Финансовый 305" xfId="447"/>
    <cellStyle name="Финансовый 305 2" xfId="651"/>
    <cellStyle name="Финансовый 306" xfId="446"/>
    <cellStyle name="Финансовый 306 2" xfId="650"/>
    <cellStyle name="Финансовый 307" xfId="448"/>
    <cellStyle name="Финансовый 307 2" xfId="652"/>
    <cellStyle name="Финансовый 308" xfId="449"/>
    <cellStyle name="Финансовый 308 2" xfId="653"/>
    <cellStyle name="Финансовый 309" xfId="450"/>
    <cellStyle name="Финансовый 309 2" xfId="654"/>
    <cellStyle name="Финансовый 31" xfId="119"/>
    <cellStyle name="Финансовый 310" xfId="452"/>
    <cellStyle name="Финансовый 310 2" xfId="656"/>
    <cellStyle name="Финансовый 311" xfId="451"/>
    <cellStyle name="Финансовый 311 2" xfId="655"/>
    <cellStyle name="Финансовый 312" xfId="453"/>
    <cellStyle name="Финансовый 312 2" xfId="657"/>
    <cellStyle name="Финансовый 313" xfId="50"/>
    <cellStyle name="Финансовый 314" xfId="464"/>
    <cellStyle name="Финансовый 315" xfId="460"/>
    <cellStyle name="Финансовый 316" xfId="461"/>
    <cellStyle name="Финансовый 317" xfId="466"/>
    <cellStyle name="Финансовый 318" xfId="467"/>
    <cellStyle name="Финансовый 319" xfId="465"/>
    <cellStyle name="Финансовый 32" xfId="165"/>
    <cellStyle name="Финансовый 320" xfId="468"/>
    <cellStyle name="Финансовый 321" xfId="55"/>
    <cellStyle name="Финансовый 321 2" xfId="676"/>
    <cellStyle name="Финансовый 322" xfId="56"/>
    <cellStyle name="Финансовый 322 2" xfId="675"/>
    <cellStyle name="Финансовый 323" xfId="469"/>
    <cellStyle name="Финансовый 323 2" xfId="678"/>
    <cellStyle name="Финансовый 324" xfId="470"/>
    <cellStyle name="Финансовый 324 2" xfId="677"/>
    <cellStyle name="Финансовый 325" xfId="664"/>
    <cellStyle name="Финансовый 325 2" xfId="679"/>
    <cellStyle name="Финансовый 326" xfId="665"/>
    <cellStyle name="Финансовый 326 2" xfId="680"/>
    <cellStyle name="Финансовый 327" xfId="666"/>
    <cellStyle name="Финансовый 327 2" xfId="681"/>
    <cellStyle name="Финансовый 328" xfId="667"/>
    <cellStyle name="Финансовый 328 2" xfId="682"/>
    <cellStyle name="Финансовый 329" xfId="668"/>
    <cellStyle name="Финансовый 329 2" xfId="683"/>
    <cellStyle name="Финансовый 33" xfId="131"/>
    <cellStyle name="Финансовый 330" xfId="669"/>
    <cellStyle name="Финансовый 330 2" xfId="684"/>
    <cellStyle name="Финансовый 331" xfId="670"/>
    <cellStyle name="Финансовый 331 2" xfId="685"/>
    <cellStyle name="Финансовый 332" xfId="671"/>
    <cellStyle name="Финансовый 332 2" xfId="686"/>
    <cellStyle name="Финансовый 333" xfId="672"/>
    <cellStyle name="Финансовый 333 2" xfId="687"/>
    <cellStyle name="Финансовый 334" xfId="688"/>
    <cellStyle name="Финансовый 335" xfId="689"/>
    <cellStyle name="Финансовый 336" xfId="690"/>
    <cellStyle name="Финансовый 337" xfId="692"/>
    <cellStyle name="Финансовый 338" xfId="691"/>
    <cellStyle name="Финансовый 339" xfId="693"/>
    <cellStyle name="Финансовый 34" xfId="130"/>
    <cellStyle name="Финансовый 340" xfId="694"/>
    <cellStyle name="Финансовый 341" xfId="695"/>
    <cellStyle name="Финансовый 342" xfId="696"/>
    <cellStyle name="Финансовый 343" xfId="697"/>
    <cellStyle name="Финансовый 344" xfId="698"/>
    <cellStyle name="Финансовый 345" xfId="699"/>
    <cellStyle name="Финансовый 346" xfId="700"/>
    <cellStyle name="Финансовый 347" xfId="701"/>
    <cellStyle name="Финансовый 348" xfId="702"/>
    <cellStyle name="Финансовый 349" xfId="703"/>
    <cellStyle name="Финансовый 35" xfId="129"/>
    <cellStyle name="Финансовый 350" xfId="704"/>
    <cellStyle name="Финансовый 351" xfId="705"/>
    <cellStyle name="Финансовый 352" xfId="706"/>
    <cellStyle name="Финансовый 353" xfId="707"/>
    <cellStyle name="Финансовый 354" xfId="708"/>
    <cellStyle name="Финансовый 355" xfId="709"/>
    <cellStyle name="Финансовый 356" xfId="710"/>
    <cellStyle name="Финансовый 357" xfId="471"/>
    <cellStyle name="Финансовый 358" xfId="673"/>
    <cellStyle name="Финансовый 359" xfId="956"/>
    <cellStyle name="Финансовый 36" xfId="163"/>
    <cellStyle name="Финансовый 360" xfId="800"/>
    <cellStyle name="Финансовый 361" xfId="999"/>
    <cellStyle name="Финансовый 362" xfId="1070"/>
    <cellStyle name="Финансовый 37" xfId="166"/>
    <cellStyle name="Финансовый 38" xfId="121"/>
    <cellStyle name="Финансовый 39" xfId="164"/>
    <cellStyle name="Финансовый 4" xfId="57"/>
    <cellStyle name="Финансовый 4 2" xfId="154"/>
    <cellStyle name="Финансовый 4 3" xfId="503"/>
    <cellStyle name="Финансовый 4 3 2" xfId="773"/>
    <cellStyle name="Финансовый 4 4" xfId="492"/>
    <cellStyle name="Финансовый 4 4 2" xfId="529"/>
    <cellStyle name="Финансовый 4 5" xfId="477"/>
    <cellStyle name="Финансовый 4 6" xfId="772"/>
    <cellStyle name="Финансовый 40" xfId="127"/>
    <cellStyle name="Финансовый 41" xfId="175"/>
    <cellStyle name="Финансовый 42" xfId="167"/>
    <cellStyle name="Финансовый 43" xfId="173"/>
    <cellStyle name="Финансовый 44" xfId="168"/>
    <cellStyle name="Финансовый 45" xfId="178"/>
    <cellStyle name="Финансовый 46" xfId="177"/>
    <cellStyle name="Финансовый 47" xfId="172"/>
    <cellStyle name="Финансовый 48" xfId="169"/>
    <cellStyle name="Финансовый 49" xfId="171"/>
    <cellStyle name="Финансовый 5" xfId="108"/>
    <cellStyle name="Финансовый 5 2" xfId="155"/>
    <cellStyle name="Финансовый 5 3" xfId="533"/>
    <cellStyle name="Финансовый 50" xfId="170"/>
    <cellStyle name="Финансовый 51" xfId="176"/>
    <cellStyle name="Финансовый 52" xfId="174"/>
    <cellStyle name="Финансовый 53" xfId="182"/>
    <cellStyle name="Финансовый 54" xfId="180"/>
    <cellStyle name="Финансовый 55" xfId="181"/>
    <cellStyle name="Финансовый 56" xfId="179"/>
    <cellStyle name="Финансовый 57" xfId="183"/>
    <cellStyle name="Финансовый 58" xfId="184"/>
    <cellStyle name="Финансовый 59" xfId="194"/>
    <cellStyle name="Финансовый 6" xfId="52"/>
    <cellStyle name="Финансовый 6 2" xfId="156"/>
    <cellStyle name="Финансовый 6 3" xfId="532"/>
    <cellStyle name="Финансовый 60" xfId="186"/>
    <cellStyle name="Финансовый 61" xfId="193"/>
    <cellStyle name="Финансовый 62" xfId="187"/>
    <cellStyle name="Финансовый 63" xfId="192"/>
    <cellStyle name="Финансовый 64" xfId="200"/>
    <cellStyle name="Финансовый 65" xfId="191"/>
    <cellStyle name="Финансовый 66" xfId="199"/>
    <cellStyle name="Финансовый 67" xfId="185"/>
    <cellStyle name="Финансовый 68" xfId="198"/>
    <cellStyle name="Финансовый 69" xfId="195"/>
    <cellStyle name="Финансовый 7" xfId="157"/>
    <cellStyle name="Финансовый 70" xfId="197"/>
    <cellStyle name="Финансовый 71" xfId="196"/>
    <cellStyle name="Финансовый 72" xfId="208"/>
    <cellStyle name="Финансовый 73" xfId="51"/>
    <cellStyle name="Финансовый 74" xfId="209"/>
    <cellStyle name="Финансовый 75" xfId="48"/>
    <cellStyle name="Финансовый 76" xfId="189"/>
    <cellStyle name="Финансовый 77" xfId="215"/>
    <cellStyle name="Финансовый 78" xfId="206"/>
    <cellStyle name="Финансовый 79" xfId="214"/>
    <cellStyle name="Финансовый 8" xfId="158"/>
    <cellStyle name="Финансовый 80" xfId="190"/>
    <cellStyle name="Финансовый 81" xfId="213"/>
    <cellStyle name="Финансовый 82" xfId="205"/>
    <cellStyle name="Финансовый 83" xfId="212"/>
    <cellStyle name="Финансовый 84" xfId="204"/>
    <cellStyle name="Финансовый 85" xfId="211"/>
    <cellStyle name="Финансовый 86" xfId="203"/>
    <cellStyle name="Финансовый 87" xfId="210"/>
    <cellStyle name="Финансовый 88" xfId="202"/>
    <cellStyle name="Финансовый 89" xfId="188"/>
    <cellStyle name="Финансовый 9" xfId="159"/>
    <cellStyle name="Финансовый 90" xfId="201"/>
    <cellStyle name="Финансовый 91" xfId="207"/>
    <cellStyle name="Финансовый 92" xfId="216"/>
    <cellStyle name="Финансовый 93" xfId="217"/>
    <cellStyle name="Финансовый 94" xfId="218"/>
    <cellStyle name="Финансовый 95" xfId="229"/>
    <cellStyle name="Финансовый 96" xfId="221"/>
    <cellStyle name="Финансовый 97" xfId="219"/>
    <cellStyle name="Финансовый 98" xfId="223"/>
    <cellStyle name="Финансовый 99" xfId="220"/>
    <cellStyle name="Хороший" xfId="8" builtinId="26" customBuiltin="1"/>
    <cellStyle name="Хороший 2" xfId="10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topLeftCell="A13" workbookViewId="0">
      <selection activeCell="M18" sqref="M18"/>
    </sheetView>
  </sheetViews>
  <sheetFormatPr defaultRowHeight="15.75" x14ac:dyDescent="0.25"/>
  <cols>
    <col min="1" max="1" width="5.7109375" style="14" customWidth="1"/>
    <col min="2" max="2" width="43.5703125" style="15" customWidth="1"/>
    <col min="3" max="4" width="16.28515625" style="16" hidden="1" customWidth="1"/>
    <col min="5" max="5" width="47.28515625" style="17" customWidth="1"/>
    <col min="6" max="7" width="20.28515625" style="1" hidden="1" customWidth="1"/>
    <col min="8" max="8" width="19.5703125" style="20" customWidth="1"/>
    <col min="9" max="9" width="19.5703125" style="66" customWidth="1"/>
    <col min="10" max="13" width="19.5703125" style="20" customWidth="1"/>
    <col min="14" max="14" width="19.5703125" style="16" customWidth="1"/>
    <col min="15" max="15" width="8.85546875" style="22" hidden="1" customWidth="1"/>
    <col min="16" max="16" width="13.7109375" style="22" hidden="1" customWidth="1"/>
    <col min="17" max="17" width="15" style="1" hidden="1" customWidth="1"/>
    <col min="18" max="16384" width="9.140625" style="1"/>
  </cols>
  <sheetData>
    <row r="1" spans="1:18" x14ac:dyDescent="0.25">
      <c r="D1" s="14"/>
      <c r="H1" s="18"/>
      <c r="I1" s="19"/>
      <c r="M1" s="21" t="s">
        <v>125</v>
      </c>
    </row>
    <row r="2" spans="1:18" ht="15.75" customHeight="1" x14ac:dyDescent="0.25">
      <c r="B2" s="23" t="s">
        <v>16</v>
      </c>
      <c r="D2" s="14"/>
      <c r="F2" s="24"/>
      <c r="G2" s="25"/>
      <c r="H2" s="26"/>
      <c r="I2" s="27"/>
      <c r="L2" s="173" t="s">
        <v>7</v>
      </c>
      <c r="M2" s="173"/>
      <c r="N2" s="4"/>
    </row>
    <row r="3" spans="1:18" x14ac:dyDescent="0.25">
      <c r="D3" s="14"/>
      <c r="F3" s="24"/>
      <c r="G3" s="25"/>
      <c r="H3" s="26"/>
      <c r="I3" s="27"/>
      <c r="L3" s="173"/>
      <c r="M3" s="173"/>
      <c r="N3" s="4"/>
    </row>
    <row r="4" spans="1:18" s="29" customFormat="1" ht="63" customHeight="1" x14ac:dyDescent="0.25">
      <c r="A4" s="178" t="s">
        <v>10</v>
      </c>
      <c r="B4" s="179"/>
      <c r="C4" s="179"/>
      <c r="D4" s="180"/>
      <c r="E4" s="28" t="s">
        <v>147</v>
      </c>
      <c r="F4" s="29" t="s">
        <v>136</v>
      </c>
      <c r="G4" s="2"/>
      <c r="H4" s="18"/>
      <c r="I4" s="30"/>
      <c r="J4" s="31"/>
      <c r="K4" s="31"/>
      <c r="L4" s="31"/>
      <c r="M4" s="31"/>
      <c r="N4" s="14"/>
      <c r="O4" s="32"/>
      <c r="P4" s="32"/>
    </row>
    <row r="5" spans="1:18" s="29" customFormat="1" ht="48.75" customHeight="1" x14ac:dyDescent="0.25">
      <c r="A5" s="178" t="s">
        <v>137</v>
      </c>
      <c r="B5" s="179"/>
      <c r="C5" s="179"/>
      <c r="D5" s="180"/>
      <c r="E5" s="33">
        <v>12</v>
      </c>
      <c r="F5" s="29" t="s">
        <v>126</v>
      </c>
      <c r="G5" s="34"/>
      <c r="H5" s="26"/>
      <c r="I5" s="30"/>
      <c r="J5" s="31"/>
      <c r="K5" s="31"/>
      <c r="L5" s="31"/>
      <c r="M5" s="31"/>
      <c r="N5" s="14"/>
      <c r="O5" s="32"/>
      <c r="P5" s="32"/>
    </row>
    <row r="6" spans="1:18" s="29" customFormat="1" ht="45" customHeight="1" x14ac:dyDescent="0.25">
      <c r="A6" s="178" t="s">
        <v>9</v>
      </c>
      <c r="B6" s="179"/>
      <c r="C6" s="179"/>
      <c r="D6" s="180"/>
      <c r="E6" s="28" t="s">
        <v>15</v>
      </c>
      <c r="F6" s="35" t="s">
        <v>127</v>
      </c>
      <c r="G6" s="35"/>
      <c r="H6" s="30"/>
      <c r="I6" s="30"/>
      <c r="J6" s="36"/>
      <c r="K6" s="31"/>
      <c r="L6" s="31"/>
      <c r="M6" s="31"/>
      <c r="O6" s="32"/>
      <c r="P6" s="32"/>
    </row>
    <row r="7" spans="1:18" s="29" customFormat="1" ht="51.75" customHeight="1" x14ac:dyDescent="0.25">
      <c r="A7" s="178" t="s">
        <v>8</v>
      </c>
      <c r="B7" s="179"/>
      <c r="C7" s="179"/>
      <c r="D7" s="180"/>
      <c r="E7" s="37">
        <v>7</v>
      </c>
      <c r="F7" s="34"/>
      <c r="G7" s="34"/>
      <c r="H7" s="26"/>
      <c r="I7" s="26"/>
      <c r="J7" s="26"/>
      <c r="K7" s="26"/>
      <c r="L7" s="26"/>
      <c r="M7" s="31"/>
      <c r="N7" s="14"/>
      <c r="O7" s="32"/>
      <c r="P7" s="32"/>
    </row>
    <row r="8" spans="1:18" s="29" customFormat="1" ht="57.75" customHeight="1" x14ac:dyDescent="0.25">
      <c r="A8" s="181" t="s">
        <v>128</v>
      </c>
      <c r="B8" s="181"/>
      <c r="C8" s="181"/>
      <c r="D8" s="181"/>
      <c r="E8" s="73">
        <v>0.09</v>
      </c>
      <c r="F8" s="34" t="s">
        <v>138</v>
      </c>
      <c r="G8" s="34"/>
      <c r="H8" s="26"/>
      <c r="I8" s="26"/>
      <c r="J8" s="26"/>
      <c r="K8" s="26"/>
      <c r="L8" s="26"/>
      <c r="M8" s="31"/>
      <c r="N8" s="38"/>
      <c r="O8" s="32"/>
      <c r="P8" s="32"/>
    </row>
    <row r="9" spans="1:18" x14ac:dyDescent="0.25">
      <c r="D9" s="14"/>
      <c r="H9" s="26"/>
      <c r="I9" s="27"/>
      <c r="N9" s="39"/>
    </row>
    <row r="10" spans="1:18" s="41" customFormat="1" x14ac:dyDescent="0.25">
      <c r="A10" s="174" t="s">
        <v>13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39"/>
      <c r="O10" s="40"/>
      <c r="P10" s="40"/>
    </row>
    <row r="11" spans="1:18" ht="15.75" customHeight="1" x14ac:dyDescent="0.25">
      <c r="A11" s="161" t="s">
        <v>2</v>
      </c>
      <c r="B11" s="163" t="s">
        <v>1</v>
      </c>
      <c r="C11" s="161" t="s">
        <v>4</v>
      </c>
      <c r="D11" s="165" t="s">
        <v>3</v>
      </c>
      <c r="E11" s="161" t="s">
        <v>11</v>
      </c>
      <c r="F11" s="166" t="s">
        <v>129</v>
      </c>
      <c r="G11" s="166" t="s">
        <v>130</v>
      </c>
      <c r="H11" s="175" t="s">
        <v>139</v>
      </c>
      <c r="I11" s="176"/>
      <c r="J11" s="177" t="s">
        <v>5</v>
      </c>
      <c r="K11" s="177"/>
      <c r="L11" s="177"/>
      <c r="M11" s="177"/>
      <c r="N11" s="161" t="s">
        <v>6</v>
      </c>
    </row>
    <row r="12" spans="1:18" ht="48" customHeight="1" x14ac:dyDescent="0.25">
      <c r="A12" s="162"/>
      <c r="B12" s="164"/>
      <c r="C12" s="162"/>
      <c r="D12" s="165"/>
      <c r="E12" s="162"/>
      <c r="F12" s="167"/>
      <c r="G12" s="167"/>
      <c r="H12" s="42" t="s">
        <v>1129</v>
      </c>
      <c r="I12" s="42" t="s">
        <v>1130</v>
      </c>
      <c r="J12" s="42" t="s">
        <v>140</v>
      </c>
      <c r="K12" s="42" t="s">
        <v>17</v>
      </c>
      <c r="L12" s="42" t="s">
        <v>14</v>
      </c>
      <c r="M12" s="42" t="s">
        <v>12</v>
      </c>
      <c r="N12" s="162"/>
    </row>
    <row r="13" spans="1:18" s="45" customFormat="1" ht="15.75" customHeight="1" x14ac:dyDescent="0.25">
      <c r="A13" s="170" t="s">
        <v>131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  <c r="N13" s="43"/>
      <c r="O13" s="44"/>
      <c r="P13" s="44"/>
    </row>
    <row r="14" spans="1:18" s="3" customFormat="1" ht="63.75" customHeight="1" x14ac:dyDescent="0.25">
      <c r="A14" s="46">
        <v>1</v>
      </c>
      <c r="B14" s="47" t="s">
        <v>1147</v>
      </c>
      <c r="C14" s="48" t="s">
        <v>132</v>
      </c>
      <c r="D14" s="49" t="s">
        <v>141</v>
      </c>
      <c r="E14" s="8" t="s">
        <v>133</v>
      </c>
      <c r="F14" s="50"/>
      <c r="G14" s="51" t="s">
        <v>142</v>
      </c>
      <c r="H14" s="52">
        <v>3642446.73</v>
      </c>
      <c r="I14" s="52"/>
      <c r="J14" s="52">
        <f>H14</f>
        <v>3642446.73</v>
      </c>
      <c r="K14" s="53">
        <f>J14*0.9</f>
        <v>3278202.057</v>
      </c>
      <c r="L14" s="53">
        <f>K14</f>
        <v>3278202.057</v>
      </c>
      <c r="M14" s="53">
        <f>J14*0.009</f>
        <v>32782.020570000001</v>
      </c>
      <c r="N14" s="54"/>
      <c r="O14" s="55">
        <f t="shared" ref="O14" si="0">M14/J14</f>
        <v>9.0000000000000011E-3</v>
      </c>
      <c r="P14" s="56">
        <f>(100%-M14/L14)/9</f>
        <v>0.11</v>
      </c>
      <c r="Q14" s="57"/>
      <c r="R14" s="58"/>
    </row>
    <row r="15" spans="1:18" s="45" customFormat="1" ht="15.75" customHeight="1" x14ac:dyDescent="0.25">
      <c r="A15" s="170" t="s">
        <v>1126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43"/>
      <c r="O15" s="44"/>
      <c r="P15" s="44"/>
    </row>
    <row r="16" spans="1:18" s="3" customFormat="1" ht="63.75" customHeight="1" x14ac:dyDescent="0.25">
      <c r="A16" s="46">
        <v>2</v>
      </c>
      <c r="B16" s="47" t="s">
        <v>148</v>
      </c>
      <c r="C16" s="48" t="s">
        <v>132</v>
      </c>
      <c r="D16" s="49" t="s">
        <v>141</v>
      </c>
      <c r="E16" s="8" t="s">
        <v>133</v>
      </c>
      <c r="F16" s="50"/>
      <c r="G16" s="51" t="s">
        <v>142</v>
      </c>
      <c r="H16" s="52">
        <v>726194.11</v>
      </c>
      <c r="I16" s="52"/>
      <c r="J16" s="52">
        <f>H16</f>
        <v>726194.11</v>
      </c>
      <c r="K16" s="53">
        <f>J16*0.9</f>
        <v>653574.69900000002</v>
      </c>
      <c r="L16" s="53">
        <f>K16</f>
        <v>653574.69900000002</v>
      </c>
      <c r="M16" s="53">
        <f>J16*0.009</f>
        <v>6535.7469899999996</v>
      </c>
      <c r="N16" s="54"/>
      <c r="O16" s="55">
        <f t="shared" ref="O16" si="1">M16/J16</f>
        <v>8.9999999999999993E-3</v>
      </c>
      <c r="P16" s="56">
        <f>(100%-M16/L16)/9</f>
        <v>0.11</v>
      </c>
      <c r="Q16" s="57"/>
      <c r="R16" s="58"/>
    </row>
    <row r="17" spans="1:18" s="45" customFormat="1" ht="15.75" customHeight="1" x14ac:dyDescent="0.25">
      <c r="A17" s="170" t="s">
        <v>1128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2"/>
      <c r="N17" s="43"/>
      <c r="O17" s="44"/>
      <c r="P17" s="44"/>
    </row>
    <row r="18" spans="1:18" s="3" customFormat="1" ht="63.75" customHeight="1" x14ac:dyDescent="0.25">
      <c r="A18" s="46">
        <v>3</v>
      </c>
      <c r="B18" s="47" t="s">
        <v>1153</v>
      </c>
      <c r="C18" s="48" t="s">
        <v>132</v>
      </c>
      <c r="D18" s="49" t="s">
        <v>141</v>
      </c>
      <c r="E18" s="8" t="s">
        <v>133</v>
      </c>
      <c r="F18" s="50"/>
      <c r="G18" s="51" t="s">
        <v>142</v>
      </c>
      <c r="H18" s="52">
        <v>5470315.6599999992</v>
      </c>
      <c r="I18" s="52"/>
      <c r="J18" s="52">
        <v>5470315.6599999992</v>
      </c>
      <c r="K18" s="53">
        <f>J18*0.9</f>
        <v>4923284.0939999996</v>
      </c>
      <c r="L18" s="53">
        <f>K18</f>
        <v>4923284.0939999996</v>
      </c>
      <c r="M18" s="53">
        <f>J18*0.009</f>
        <v>49232.840939999987</v>
      </c>
      <c r="N18" s="54"/>
      <c r="O18" s="55">
        <f t="shared" ref="O18" si="2">M18/J18</f>
        <v>8.9999999999999993E-3</v>
      </c>
      <c r="P18" s="56">
        <f>(100%-M18/L18)/9</f>
        <v>0.11</v>
      </c>
      <c r="Q18" s="57"/>
      <c r="R18" s="58"/>
    </row>
    <row r="19" spans="1:18" s="45" customFormat="1" ht="15.75" customHeight="1" x14ac:dyDescent="0.25">
      <c r="A19" s="70" t="s">
        <v>1148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2"/>
      <c r="N19" s="43"/>
      <c r="O19" s="55"/>
      <c r="P19" s="56"/>
    </row>
    <row r="20" spans="1:18" s="60" customFormat="1" ht="40.5" customHeight="1" x14ac:dyDescent="0.25">
      <c r="A20" s="46">
        <v>4</v>
      </c>
      <c r="B20" s="59" t="s">
        <v>1149</v>
      </c>
      <c r="C20" s="48" t="s">
        <v>143</v>
      </c>
      <c r="D20" s="49" t="s">
        <v>144</v>
      </c>
      <c r="E20" s="8" t="s">
        <v>133</v>
      </c>
      <c r="F20" s="50"/>
      <c r="G20" s="46"/>
      <c r="H20" s="52">
        <v>3475827.67</v>
      </c>
      <c r="I20" s="52"/>
      <c r="J20" s="52">
        <f>H20</f>
        <v>3475827.67</v>
      </c>
      <c r="K20" s="53">
        <f>J20*0.9</f>
        <v>3128244.9029999999</v>
      </c>
      <c r="L20" s="53">
        <f t="shared" ref="L20" si="3">K20</f>
        <v>3128244.9029999999</v>
      </c>
      <c r="M20" s="53">
        <f>J20*0.009</f>
        <v>31282.449029999996</v>
      </c>
      <c r="N20" s="48"/>
      <c r="O20" s="55">
        <f>M20/J20</f>
        <v>8.9999999999999993E-3</v>
      </c>
      <c r="P20" s="56">
        <f t="shared" ref="P20" si="4">(100%-M20/L20)/9</f>
        <v>0.11</v>
      </c>
    </row>
    <row r="21" spans="1:18" ht="15.75" customHeight="1" x14ac:dyDescent="0.25">
      <c r="A21" s="168" t="s">
        <v>0</v>
      </c>
      <c r="B21" s="169"/>
      <c r="C21" s="61"/>
      <c r="D21" s="62"/>
      <c r="E21" s="63"/>
      <c r="F21" s="62"/>
      <c r="G21" s="62"/>
      <c r="H21" s="64">
        <f>SUM(H14:H20)</f>
        <v>13314784.17</v>
      </c>
      <c r="I21" s="64"/>
      <c r="J21" s="64">
        <f>SUM(J14:J20)</f>
        <v>13314784.17</v>
      </c>
      <c r="K21" s="64">
        <f>SUM(K14:K20)</f>
        <v>11983305.752999999</v>
      </c>
      <c r="L21" s="64">
        <f>SUM(L14:L20)</f>
        <v>11983305.752999999</v>
      </c>
      <c r="M21" s="64">
        <f>SUM(M14:M20)</f>
        <v>119833.05752999999</v>
      </c>
      <c r="N21" s="65"/>
    </row>
    <row r="24" spans="1:18" x14ac:dyDescent="0.25">
      <c r="B24" s="67"/>
    </row>
    <row r="25" spans="1:18" x14ac:dyDescent="0.25">
      <c r="B25" s="15" t="s">
        <v>1150</v>
      </c>
    </row>
    <row r="26" spans="1:18" x14ac:dyDescent="0.25">
      <c r="B26" s="15" t="s">
        <v>1151</v>
      </c>
    </row>
    <row r="27" spans="1:18" x14ac:dyDescent="0.25">
      <c r="B27" s="15" t="s">
        <v>1152</v>
      </c>
    </row>
  </sheetData>
  <mergeCells count="21">
    <mergeCell ref="A21:B21"/>
    <mergeCell ref="A13:M13"/>
    <mergeCell ref="E11:E12"/>
    <mergeCell ref="L2:M3"/>
    <mergeCell ref="A10:M10"/>
    <mergeCell ref="H11:I11"/>
    <mergeCell ref="J11:M11"/>
    <mergeCell ref="A4:D4"/>
    <mergeCell ref="A5:D5"/>
    <mergeCell ref="A6:D6"/>
    <mergeCell ref="A7:D7"/>
    <mergeCell ref="A8:D8"/>
    <mergeCell ref="A15:M15"/>
    <mergeCell ref="A17:M17"/>
    <mergeCell ref="N11:N12"/>
    <mergeCell ref="A11:A12"/>
    <mergeCell ref="B11:B12"/>
    <mergeCell ref="C11:C12"/>
    <mergeCell ref="D11:D12"/>
    <mergeCell ref="F11:F12"/>
    <mergeCell ref="G11:G12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8"/>
  <sheetViews>
    <sheetView topLeftCell="A22" workbookViewId="0">
      <selection activeCell="B42" sqref="B42"/>
    </sheetView>
  </sheetViews>
  <sheetFormatPr defaultRowHeight="15" x14ac:dyDescent="0.25"/>
  <cols>
    <col min="1" max="1" width="10" customWidth="1"/>
    <col min="2" max="2" width="90.28515625" customWidth="1"/>
    <col min="3" max="3" width="20.42578125" customWidth="1"/>
    <col min="4" max="4" width="19.140625" customWidth="1"/>
    <col min="5" max="5" width="27.5703125" customWidth="1"/>
  </cols>
  <sheetData>
    <row r="2" spans="1:5" ht="16.5" x14ac:dyDescent="0.25">
      <c r="A2" s="182" t="s">
        <v>134</v>
      </c>
      <c r="B2" s="182"/>
    </row>
    <row r="3" spans="1:5" ht="16.5" x14ac:dyDescent="0.25">
      <c r="A3" s="9"/>
      <c r="B3" s="9"/>
    </row>
    <row r="4" spans="1:5" x14ac:dyDescent="0.25">
      <c r="A4" s="10" t="s">
        <v>145</v>
      </c>
      <c r="B4" s="11" t="s">
        <v>1127</v>
      </c>
    </row>
    <row r="5" spans="1:5" x14ac:dyDescent="0.25">
      <c r="A5" s="12"/>
      <c r="B5" s="13" t="s">
        <v>135</v>
      </c>
    </row>
    <row r="6" spans="1:5" s="159" customFormat="1" ht="15.75" x14ac:dyDescent="0.25">
      <c r="A6" s="155">
        <v>1</v>
      </c>
      <c r="B6" s="156" t="s">
        <v>18</v>
      </c>
      <c r="C6" s="157" t="s">
        <v>113</v>
      </c>
      <c r="D6" s="158">
        <v>118000</v>
      </c>
      <c r="E6" s="159" t="s">
        <v>1083</v>
      </c>
    </row>
    <row r="7" spans="1:5" s="159" customFormat="1" ht="15.75" x14ac:dyDescent="0.25">
      <c r="A7" s="155">
        <v>2</v>
      </c>
      <c r="B7" s="156" t="s">
        <v>19</v>
      </c>
      <c r="C7" s="157" t="s">
        <v>114</v>
      </c>
      <c r="D7" s="158">
        <v>181900</v>
      </c>
      <c r="E7" s="159" t="s">
        <v>1083</v>
      </c>
    </row>
    <row r="8" spans="1:5" s="159" customFormat="1" ht="15.75" x14ac:dyDescent="0.25">
      <c r="A8" s="155">
        <v>3</v>
      </c>
      <c r="B8" s="156" t="s">
        <v>20</v>
      </c>
      <c r="C8" s="157" t="s">
        <v>115</v>
      </c>
      <c r="D8" s="158">
        <v>324600</v>
      </c>
      <c r="E8" s="159" t="s">
        <v>1083</v>
      </c>
    </row>
    <row r="9" spans="1:5" s="159" customFormat="1" ht="15.75" x14ac:dyDescent="0.25">
      <c r="A9" s="155">
        <v>4</v>
      </c>
      <c r="B9" s="156" t="s">
        <v>21</v>
      </c>
      <c r="C9" s="157" t="s">
        <v>116</v>
      </c>
      <c r="D9" s="160">
        <v>256590</v>
      </c>
      <c r="E9" s="159" t="s">
        <v>1083</v>
      </c>
    </row>
    <row r="10" spans="1:5" s="159" customFormat="1" ht="15.75" x14ac:dyDescent="0.25">
      <c r="A10" s="155">
        <v>5</v>
      </c>
      <c r="B10" s="156" t="s">
        <v>34</v>
      </c>
      <c r="C10" s="157" t="s">
        <v>70</v>
      </c>
      <c r="D10" s="160">
        <v>102600</v>
      </c>
      <c r="E10" s="159" t="s">
        <v>1084</v>
      </c>
    </row>
    <row r="11" spans="1:5" s="159" customFormat="1" ht="15.75" x14ac:dyDescent="0.25">
      <c r="A11" s="155">
        <v>6</v>
      </c>
      <c r="B11" s="156" t="s">
        <v>35</v>
      </c>
      <c r="C11" s="157" t="s">
        <v>71</v>
      </c>
      <c r="D11" s="160">
        <v>140000</v>
      </c>
      <c r="E11" s="159" t="s">
        <v>1084</v>
      </c>
    </row>
    <row r="12" spans="1:5" s="159" customFormat="1" ht="15.75" x14ac:dyDescent="0.25">
      <c r="A12" s="155">
        <v>7</v>
      </c>
      <c r="B12" s="156" t="s">
        <v>37</v>
      </c>
      <c r="C12" s="157" t="s">
        <v>73</v>
      </c>
      <c r="D12" s="160">
        <v>106800</v>
      </c>
      <c r="E12" s="159" t="s">
        <v>1084</v>
      </c>
    </row>
    <row r="13" spans="1:5" s="159" customFormat="1" ht="15.75" x14ac:dyDescent="0.25">
      <c r="A13" s="155">
        <v>8</v>
      </c>
      <c r="B13" s="156" t="s">
        <v>41</v>
      </c>
      <c r="C13" s="157" t="s">
        <v>78</v>
      </c>
      <c r="D13" s="158">
        <v>180000</v>
      </c>
      <c r="E13" s="159" t="s">
        <v>1101</v>
      </c>
    </row>
    <row r="14" spans="1:5" s="159" customFormat="1" ht="15.75" x14ac:dyDescent="0.25">
      <c r="A14" s="155">
        <v>9</v>
      </c>
      <c r="B14" s="156" t="s">
        <v>42</v>
      </c>
      <c r="C14" s="157" t="s">
        <v>79</v>
      </c>
      <c r="D14" s="160">
        <v>134560</v>
      </c>
      <c r="E14" s="159" t="s">
        <v>1102</v>
      </c>
    </row>
    <row r="15" spans="1:5" s="159" customFormat="1" ht="15.75" x14ac:dyDescent="0.25">
      <c r="A15" s="155">
        <v>10</v>
      </c>
      <c r="B15" s="156" t="s">
        <v>43</v>
      </c>
      <c r="C15" s="157" t="s">
        <v>80</v>
      </c>
      <c r="D15" s="158">
        <v>118000</v>
      </c>
      <c r="E15" s="159" t="s">
        <v>1105</v>
      </c>
    </row>
    <row r="16" spans="1:5" s="159" customFormat="1" ht="15.75" x14ac:dyDescent="0.25">
      <c r="A16" s="155">
        <v>11</v>
      </c>
      <c r="B16" s="156" t="s">
        <v>44</v>
      </c>
      <c r="C16" s="157" t="s">
        <v>81</v>
      </c>
      <c r="D16" s="160">
        <v>105000</v>
      </c>
      <c r="E16" s="159" t="s">
        <v>1085</v>
      </c>
    </row>
    <row r="17" spans="1:5" s="159" customFormat="1" ht="15.75" x14ac:dyDescent="0.25">
      <c r="A17" s="155">
        <v>12</v>
      </c>
      <c r="B17" s="156" t="s">
        <v>45</v>
      </c>
      <c r="C17" s="157" t="s">
        <v>82</v>
      </c>
      <c r="D17" s="160">
        <v>190806</v>
      </c>
      <c r="E17" s="159" t="s">
        <v>1106</v>
      </c>
    </row>
    <row r="18" spans="1:5" s="159" customFormat="1" ht="15.75" x14ac:dyDescent="0.25">
      <c r="A18" s="155">
        <v>13</v>
      </c>
      <c r="B18" s="156" t="s">
        <v>46</v>
      </c>
      <c r="C18" s="157" t="s">
        <v>84</v>
      </c>
      <c r="D18" s="160">
        <v>121791.73</v>
      </c>
      <c r="E18" s="159" t="s">
        <v>1111</v>
      </c>
    </row>
    <row r="19" spans="1:5" s="159" customFormat="1" ht="15.75" x14ac:dyDescent="0.25">
      <c r="A19" s="155">
        <v>14</v>
      </c>
      <c r="B19" s="156" t="s">
        <v>48</v>
      </c>
      <c r="C19" s="157" t="s">
        <v>87</v>
      </c>
      <c r="D19" s="160">
        <v>522670</v>
      </c>
      <c r="E19" s="159" t="s">
        <v>1091</v>
      </c>
    </row>
    <row r="20" spans="1:5" s="159" customFormat="1" ht="15.75" x14ac:dyDescent="0.25">
      <c r="A20" s="155">
        <v>15</v>
      </c>
      <c r="B20" s="156" t="s">
        <v>51</v>
      </c>
      <c r="C20" s="157" t="s">
        <v>93</v>
      </c>
      <c r="D20" s="160">
        <v>123082</v>
      </c>
      <c r="E20" s="159" t="s">
        <v>1086</v>
      </c>
    </row>
    <row r="21" spans="1:5" s="159" customFormat="1" ht="15.75" x14ac:dyDescent="0.25">
      <c r="A21" s="155">
        <v>16</v>
      </c>
      <c r="B21" s="156" t="s">
        <v>34</v>
      </c>
      <c r="C21" s="157" t="s">
        <v>97</v>
      </c>
      <c r="D21" s="160">
        <v>215000</v>
      </c>
      <c r="E21" s="159" t="s">
        <v>1088</v>
      </c>
    </row>
    <row r="22" spans="1:5" s="159" customFormat="1" ht="15.75" x14ac:dyDescent="0.25">
      <c r="A22" s="155">
        <v>17</v>
      </c>
      <c r="B22" s="156" t="s">
        <v>18</v>
      </c>
      <c r="C22" s="157" t="s">
        <v>106</v>
      </c>
      <c r="D22" s="160">
        <v>148800</v>
      </c>
      <c r="E22" s="159" t="s">
        <v>1122</v>
      </c>
    </row>
    <row r="23" spans="1:5" s="159" customFormat="1" ht="15.75" x14ac:dyDescent="0.25">
      <c r="A23" s="155">
        <v>18</v>
      </c>
      <c r="B23" s="6" t="s">
        <v>33</v>
      </c>
      <c r="C23" s="7" t="s">
        <v>67</v>
      </c>
      <c r="D23" s="5">
        <v>126547</v>
      </c>
      <c r="E23" t="s">
        <v>1084</v>
      </c>
    </row>
    <row r="24" spans="1:5" s="159" customFormat="1" ht="15.75" x14ac:dyDescent="0.25">
      <c r="A24" s="155">
        <v>19</v>
      </c>
      <c r="B24" s="156" t="s">
        <v>37</v>
      </c>
      <c r="C24" s="157" t="s">
        <v>107</v>
      </c>
      <c r="D24" s="158">
        <v>157200</v>
      </c>
      <c r="E24" s="159" t="s">
        <v>1124</v>
      </c>
    </row>
    <row r="25" spans="1:5" s="159" customFormat="1" ht="15.75" x14ac:dyDescent="0.25">
      <c r="A25" s="155">
        <v>20</v>
      </c>
      <c r="B25" s="156" t="s">
        <v>34</v>
      </c>
      <c r="C25" s="157" t="s">
        <v>110</v>
      </c>
      <c r="D25" s="160">
        <v>134250</v>
      </c>
      <c r="E25" s="159" t="s">
        <v>1096</v>
      </c>
    </row>
    <row r="26" spans="1:5" s="159" customFormat="1" ht="15.75" x14ac:dyDescent="0.25">
      <c r="A26" s="155">
        <v>21</v>
      </c>
      <c r="B26" s="156" t="s">
        <v>34</v>
      </c>
      <c r="C26" s="157" t="s">
        <v>111</v>
      </c>
      <c r="D26" s="160">
        <v>134250</v>
      </c>
      <c r="E26" s="159" t="s">
        <v>1096</v>
      </c>
    </row>
    <row r="27" spans="1:5" s="77" customFormat="1" ht="15.75" x14ac:dyDescent="0.25">
      <c r="A27" s="74"/>
      <c r="B27" s="75"/>
      <c r="C27" s="76"/>
      <c r="D27" s="78">
        <f>SUM(D6:D26)</f>
        <v>3642446.73</v>
      </c>
    </row>
    <row r="28" spans="1:5" ht="15.75" x14ac:dyDescent="0.25">
      <c r="A28" s="10" t="s">
        <v>146</v>
      </c>
      <c r="B28" s="11" t="s">
        <v>148</v>
      </c>
      <c r="C28" s="7"/>
      <c r="D28" s="5"/>
    </row>
    <row r="29" spans="1:5" s="83" customFormat="1" ht="15.75" x14ac:dyDescent="0.25">
      <c r="A29" s="79">
        <v>21</v>
      </c>
      <c r="B29" s="80" t="s">
        <v>22</v>
      </c>
      <c r="C29" s="81" t="s">
        <v>117</v>
      </c>
      <c r="D29" s="82">
        <v>130281</v>
      </c>
      <c r="E29" s="83" t="s">
        <v>1083</v>
      </c>
    </row>
    <row r="30" spans="1:5" s="83" customFormat="1" ht="15.75" x14ac:dyDescent="0.25">
      <c r="A30" s="79">
        <v>22</v>
      </c>
      <c r="B30" s="80" t="s">
        <v>54</v>
      </c>
      <c r="C30" s="81" t="s">
        <v>98</v>
      </c>
      <c r="D30" s="82">
        <v>131991.76</v>
      </c>
      <c r="E30" s="83" t="s">
        <v>1088</v>
      </c>
    </row>
    <row r="31" spans="1:5" s="83" customFormat="1" ht="15.75" x14ac:dyDescent="0.25">
      <c r="A31" s="79">
        <v>23</v>
      </c>
      <c r="B31" s="80" t="s">
        <v>54</v>
      </c>
      <c r="C31" s="81" t="s">
        <v>99</v>
      </c>
      <c r="D31" s="82">
        <v>131991.75</v>
      </c>
      <c r="E31" s="83" t="s">
        <v>1088</v>
      </c>
    </row>
    <row r="32" spans="1:5" s="83" customFormat="1" ht="15.75" x14ac:dyDescent="0.25">
      <c r="A32" s="79">
        <v>24</v>
      </c>
      <c r="B32" s="80" t="s">
        <v>57</v>
      </c>
      <c r="C32" s="81" t="s">
        <v>102</v>
      </c>
      <c r="D32" s="82">
        <v>210176</v>
      </c>
      <c r="E32" s="83" t="s">
        <v>1093</v>
      </c>
    </row>
    <row r="33" spans="1:5" s="83" customFormat="1" ht="15.75" x14ac:dyDescent="0.25">
      <c r="A33" s="79">
        <v>25</v>
      </c>
      <c r="B33" s="80" t="s">
        <v>57</v>
      </c>
      <c r="C33" s="81" t="s">
        <v>103</v>
      </c>
      <c r="D33" s="82">
        <v>121753.60000000001</v>
      </c>
      <c r="E33" s="83" t="s">
        <v>1093</v>
      </c>
    </row>
    <row r="34" spans="1:5" x14ac:dyDescent="0.25">
      <c r="D34" s="69">
        <f>SUM(D29:D33)</f>
        <v>726194.11</v>
      </c>
    </row>
    <row r="35" spans="1:5" ht="15.75" x14ac:dyDescent="0.25">
      <c r="A35" s="10" t="s">
        <v>149</v>
      </c>
      <c r="B35" s="11" t="s">
        <v>150</v>
      </c>
      <c r="C35" s="7"/>
      <c r="D35" s="5"/>
    </row>
    <row r="36" spans="1:5" s="159" customFormat="1" ht="15.75" x14ac:dyDescent="0.25">
      <c r="A36" s="155">
        <v>8</v>
      </c>
      <c r="B36" s="156" t="s">
        <v>27</v>
      </c>
      <c r="C36" s="157" t="s">
        <v>59</v>
      </c>
      <c r="D36" s="160">
        <v>112141.75</v>
      </c>
      <c r="E36" s="159" t="s">
        <v>1084</v>
      </c>
    </row>
    <row r="37" spans="1:5" s="159" customFormat="1" ht="15.75" x14ac:dyDescent="0.25">
      <c r="A37" s="155">
        <v>9</v>
      </c>
      <c r="B37" s="156" t="s">
        <v>28</v>
      </c>
      <c r="C37" s="157" t="s">
        <v>60</v>
      </c>
      <c r="D37" s="160">
        <v>223168.76</v>
      </c>
      <c r="E37" s="159" t="s">
        <v>1084</v>
      </c>
    </row>
    <row r="38" spans="1:5" s="159" customFormat="1" ht="15.75" x14ac:dyDescent="0.25">
      <c r="A38" s="155">
        <v>10</v>
      </c>
      <c r="B38" s="156" t="s">
        <v>29</v>
      </c>
      <c r="C38" s="157" t="s">
        <v>61</v>
      </c>
      <c r="D38" s="160">
        <v>159180</v>
      </c>
      <c r="E38" s="159" t="s">
        <v>1084</v>
      </c>
    </row>
    <row r="39" spans="1:5" s="159" customFormat="1" ht="15.75" x14ac:dyDescent="0.25">
      <c r="A39" s="155">
        <v>11</v>
      </c>
      <c r="B39" s="156" t="s">
        <v>29</v>
      </c>
      <c r="C39" s="157" t="s">
        <v>62</v>
      </c>
      <c r="D39" s="160">
        <v>153144</v>
      </c>
      <c r="E39" s="159" t="s">
        <v>1084</v>
      </c>
    </row>
    <row r="40" spans="1:5" s="159" customFormat="1" ht="15.75" x14ac:dyDescent="0.25">
      <c r="A40" s="155">
        <v>12</v>
      </c>
      <c r="B40" s="156" t="s">
        <v>29</v>
      </c>
      <c r="C40" s="157" t="s">
        <v>63</v>
      </c>
      <c r="D40" s="160">
        <v>155230</v>
      </c>
      <c r="E40" s="159" t="s">
        <v>1084</v>
      </c>
    </row>
    <row r="41" spans="1:5" s="159" customFormat="1" ht="15.75" x14ac:dyDescent="0.25">
      <c r="A41" s="155">
        <v>13</v>
      </c>
      <c r="B41" s="156" t="s">
        <v>30</v>
      </c>
      <c r="C41" s="157" t="s">
        <v>64</v>
      </c>
      <c r="D41" s="160">
        <v>372584</v>
      </c>
      <c r="E41" s="159" t="s">
        <v>1084</v>
      </c>
    </row>
    <row r="42" spans="1:5" s="159" customFormat="1" ht="15.75" x14ac:dyDescent="0.25">
      <c r="A42" s="155">
        <v>14</v>
      </c>
      <c r="B42" s="156" t="s">
        <v>31</v>
      </c>
      <c r="C42" s="157" t="s">
        <v>65</v>
      </c>
      <c r="D42" s="160">
        <v>236627</v>
      </c>
      <c r="E42" s="159" t="s">
        <v>1084</v>
      </c>
    </row>
    <row r="43" spans="1:5" s="159" customFormat="1" ht="15.75" x14ac:dyDescent="0.25">
      <c r="A43" s="155">
        <v>15</v>
      </c>
      <c r="B43" s="156" t="s">
        <v>32</v>
      </c>
      <c r="C43" s="157" t="s">
        <v>66</v>
      </c>
      <c r="D43" s="160">
        <v>128412.44</v>
      </c>
      <c r="E43" s="159" t="s">
        <v>1084</v>
      </c>
    </row>
    <row r="44" spans="1:5" s="159" customFormat="1" ht="15.75" x14ac:dyDescent="0.25">
      <c r="A44" s="155">
        <v>19</v>
      </c>
      <c r="B44" s="156" t="s">
        <v>36</v>
      </c>
      <c r="C44" s="157" t="s">
        <v>72</v>
      </c>
      <c r="D44" s="160">
        <v>418585.55</v>
      </c>
      <c r="E44" s="159" t="s">
        <v>1084</v>
      </c>
    </row>
    <row r="45" spans="1:5" s="159" customFormat="1" ht="15.75" x14ac:dyDescent="0.25">
      <c r="A45" s="155">
        <v>25</v>
      </c>
      <c r="B45" s="156" t="s">
        <v>47</v>
      </c>
      <c r="C45" s="157" t="s">
        <v>85</v>
      </c>
      <c r="D45" s="160">
        <v>106643</v>
      </c>
      <c r="E45" s="159" t="s">
        <v>1091</v>
      </c>
    </row>
    <row r="46" spans="1:5" s="159" customFormat="1" ht="15.75" x14ac:dyDescent="0.25">
      <c r="A46" s="155">
        <v>26</v>
      </c>
      <c r="B46" s="156" t="s">
        <v>29</v>
      </c>
      <c r="C46" s="157" t="s">
        <v>86</v>
      </c>
      <c r="D46" s="160">
        <v>171730</v>
      </c>
      <c r="E46" s="159" t="s">
        <v>1091</v>
      </c>
    </row>
    <row r="47" spans="1:5" s="159" customFormat="1" ht="15.75" x14ac:dyDescent="0.25">
      <c r="A47" s="155">
        <v>27</v>
      </c>
      <c r="B47" s="156" t="s">
        <v>49</v>
      </c>
      <c r="C47" s="157" t="s">
        <v>88</v>
      </c>
      <c r="D47" s="160">
        <v>231501.98</v>
      </c>
      <c r="E47" s="159" t="s">
        <v>1087</v>
      </c>
    </row>
    <row r="48" spans="1:5" s="159" customFormat="1" ht="15.75" x14ac:dyDescent="0.25">
      <c r="A48" s="155">
        <v>28</v>
      </c>
      <c r="B48" s="156" t="s">
        <v>29</v>
      </c>
      <c r="C48" s="157" t="s">
        <v>89</v>
      </c>
      <c r="D48" s="160">
        <v>184222</v>
      </c>
      <c r="E48" s="159" t="s">
        <v>1087</v>
      </c>
    </row>
    <row r="49" spans="1:5" s="159" customFormat="1" ht="15.75" x14ac:dyDescent="0.25">
      <c r="A49" s="155">
        <v>29</v>
      </c>
      <c r="B49" s="156" t="s">
        <v>50</v>
      </c>
      <c r="C49" s="157" t="s">
        <v>90</v>
      </c>
      <c r="D49" s="160">
        <v>225692.7</v>
      </c>
      <c r="E49" s="159" t="s">
        <v>1087</v>
      </c>
    </row>
    <row r="50" spans="1:5" s="159" customFormat="1" ht="15.75" x14ac:dyDescent="0.25">
      <c r="A50" s="155">
        <v>30</v>
      </c>
      <c r="B50" s="156" t="s">
        <v>36</v>
      </c>
      <c r="C50" s="157" t="s">
        <v>91</v>
      </c>
      <c r="D50" s="160">
        <v>514932.44</v>
      </c>
      <c r="E50" s="159" t="s">
        <v>1087</v>
      </c>
    </row>
    <row r="51" spans="1:5" s="159" customFormat="1" ht="15.75" x14ac:dyDescent="0.25">
      <c r="A51" s="155">
        <v>31</v>
      </c>
      <c r="B51" s="156" t="s">
        <v>29</v>
      </c>
      <c r="C51" s="157" t="s">
        <v>92</v>
      </c>
      <c r="D51" s="160">
        <v>153144</v>
      </c>
      <c r="E51" s="159" t="s">
        <v>1086</v>
      </c>
    </row>
    <row r="52" spans="1:5" s="159" customFormat="1" ht="15.75" x14ac:dyDescent="0.25">
      <c r="A52" s="155">
        <v>33</v>
      </c>
      <c r="B52" s="156" t="s">
        <v>53</v>
      </c>
      <c r="C52" s="157" t="s">
        <v>95</v>
      </c>
      <c r="D52" s="160">
        <v>484125</v>
      </c>
      <c r="E52" s="159" t="s">
        <v>1088</v>
      </c>
    </row>
    <row r="53" spans="1:5" s="159" customFormat="1" ht="15.75" x14ac:dyDescent="0.25">
      <c r="A53" s="155">
        <v>34</v>
      </c>
      <c r="B53" s="156" t="s">
        <v>29</v>
      </c>
      <c r="C53" s="157" t="s">
        <v>96</v>
      </c>
      <c r="D53" s="160">
        <v>110856</v>
      </c>
      <c r="E53" s="159" t="s">
        <v>1088</v>
      </c>
    </row>
    <row r="54" spans="1:5" s="159" customFormat="1" ht="15.75" x14ac:dyDescent="0.25">
      <c r="A54" s="155">
        <v>35</v>
      </c>
      <c r="B54" s="156" t="s">
        <v>55</v>
      </c>
      <c r="C54" s="157" t="s">
        <v>100</v>
      </c>
      <c r="D54" s="160">
        <v>157643</v>
      </c>
      <c r="E54" s="159" t="s">
        <v>1093</v>
      </c>
    </row>
    <row r="55" spans="1:5" s="159" customFormat="1" ht="15.75" x14ac:dyDescent="0.25">
      <c r="A55" s="155">
        <v>36</v>
      </c>
      <c r="B55" s="156" t="s">
        <v>56</v>
      </c>
      <c r="C55" s="157" t="s">
        <v>101</v>
      </c>
      <c r="D55" s="160">
        <v>156631</v>
      </c>
      <c r="E55" s="159" t="s">
        <v>1093</v>
      </c>
    </row>
    <row r="56" spans="1:5" s="159" customFormat="1" ht="15.75" x14ac:dyDescent="0.25">
      <c r="A56" s="155">
        <v>37</v>
      </c>
      <c r="B56" s="156" t="s">
        <v>29</v>
      </c>
      <c r="C56" s="157" t="s">
        <v>104</v>
      </c>
      <c r="D56" s="160">
        <v>484473.85</v>
      </c>
      <c r="E56" s="159" t="s">
        <v>1093</v>
      </c>
    </row>
    <row r="57" spans="1:5" s="159" customFormat="1" ht="15.75" x14ac:dyDescent="0.25">
      <c r="A57" s="155">
        <v>39</v>
      </c>
      <c r="B57" s="156" t="s">
        <v>58</v>
      </c>
      <c r="C57" s="157" t="s">
        <v>108</v>
      </c>
      <c r="D57" s="160">
        <v>196257.43</v>
      </c>
      <c r="E57" s="159" t="s">
        <v>1096</v>
      </c>
    </row>
    <row r="58" spans="1:5" s="159" customFormat="1" ht="15.75" x14ac:dyDescent="0.25">
      <c r="A58" s="155">
        <v>40</v>
      </c>
      <c r="B58" s="156" t="s">
        <v>29</v>
      </c>
      <c r="C58" s="157" t="s">
        <v>109</v>
      </c>
      <c r="D58" s="160">
        <v>145736</v>
      </c>
      <c r="E58" s="159" t="s">
        <v>1096</v>
      </c>
    </row>
    <row r="59" spans="1:5" ht="15.75" x14ac:dyDescent="0.25">
      <c r="A59" s="68">
        <v>41</v>
      </c>
      <c r="B59" s="6" t="s">
        <v>29</v>
      </c>
      <c r="C59" s="7" t="s">
        <v>112</v>
      </c>
      <c r="D59" s="5">
        <v>187653.76000000001</v>
      </c>
      <c r="E59" t="s">
        <v>1094</v>
      </c>
    </row>
    <row r="60" spans="1:5" ht="15.75" x14ac:dyDescent="0.25">
      <c r="A60" s="68"/>
      <c r="B60" s="6"/>
      <c r="C60" s="7"/>
      <c r="D60" s="5">
        <f>SUM(D36:D59)</f>
        <v>5470315.6599999992</v>
      </c>
    </row>
    <row r="61" spans="1:5" ht="15.75" x14ac:dyDescent="0.25">
      <c r="A61" s="10" t="s">
        <v>151</v>
      </c>
      <c r="B61" s="11" t="s">
        <v>152</v>
      </c>
      <c r="C61" s="7"/>
      <c r="D61" s="5"/>
    </row>
    <row r="62" spans="1:5" s="159" customFormat="1" ht="15.75" x14ac:dyDescent="0.25">
      <c r="A62" s="155">
        <v>1</v>
      </c>
      <c r="B62" s="156" t="s">
        <v>23</v>
      </c>
      <c r="C62" s="157" t="s">
        <v>118</v>
      </c>
      <c r="D62" s="160">
        <v>437643</v>
      </c>
      <c r="E62" s="159" t="s">
        <v>1083</v>
      </c>
    </row>
    <row r="63" spans="1:5" s="159" customFormat="1" ht="15.75" x14ac:dyDescent="0.25">
      <c r="A63" s="155">
        <v>2</v>
      </c>
      <c r="B63" s="156" t="s">
        <v>24</v>
      </c>
      <c r="C63" s="157" t="s">
        <v>119</v>
      </c>
      <c r="D63" s="160">
        <v>445944</v>
      </c>
      <c r="E63" s="159" t="s">
        <v>1083</v>
      </c>
    </row>
    <row r="64" spans="1:5" s="159" customFormat="1" ht="15.75" x14ac:dyDescent="0.25">
      <c r="A64" s="155">
        <v>3</v>
      </c>
      <c r="B64" s="156" t="s">
        <v>25</v>
      </c>
      <c r="C64" s="157" t="s">
        <v>120</v>
      </c>
      <c r="D64" s="160">
        <v>585500</v>
      </c>
      <c r="E64" s="159" t="s">
        <v>1083</v>
      </c>
    </row>
    <row r="65" spans="1:5" s="159" customFormat="1" ht="15.75" x14ac:dyDescent="0.25">
      <c r="A65" s="155">
        <v>4</v>
      </c>
      <c r="B65" s="156" t="s">
        <v>26</v>
      </c>
      <c r="C65" s="157" t="s">
        <v>121</v>
      </c>
      <c r="D65" s="160">
        <v>132820</v>
      </c>
      <c r="E65" s="159" t="s">
        <v>1083</v>
      </c>
    </row>
    <row r="66" spans="1:5" s="159" customFormat="1" ht="15.75" x14ac:dyDescent="0.25">
      <c r="A66" s="155">
        <v>5</v>
      </c>
      <c r="B66" s="156" t="s">
        <v>26</v>
      </c>
      <c r="C66" s="157" t="s">
        <v>122</v>
      </c>
      <c r="D66" s="160">
        <v>132820</v>
      </c>
      <c r="E66" s="159" t="s">
        <v>1083</v>
      </c>
    </row>
    <row r="67" spans="1:5" s="159" customFormat="1" ht="15.75" x14ac:dyDescent="0.25">
      <c r="A67" s="155">
        <v>6</v>
      </c>
      <c r="B67" s="156" t="s">
        <v>26</v>
      </c>
      <c r="C67" s="157" t="s">
        <v>123</v>
      </c>
      <c r="D67" s="160">
        <v>132820</v>
      </c>
      <c r="E67" s="159" t="s">
        <v>1083</v>
      </c>
    </row>
    <row r="68" spans="1:5" s="159" customFormat="1" ht="15.75" x14ac:dyDescent="0.25">
      <c r="A68" s="155">
        <v>7</v>
      </c>
      <c r="B68" s="156" t="s">
        <v>26</v>
      </c>
      <c r="C68" s="157" t="s">
        <v>124</v>
      </c>
      <c r="D68" s="160">
        <v>132820</v>
      </c>
      <c r="E68" s="159" t="s">
        <v>1083</v>
      </c>
    </row>
    <row r="69" spans="1:5" s="159" customFormat="1" ht="15.75" x14ac:dyDescent="0.25">
      <c r="A69" s="155">
        <v>17</v>
      </c>
      <c r="B69" s="156" t="s">
        <v>26</v>
      </c>
      <c r="C69" s="157" t="s">
        <v>68</v>
      </c>
      <c r="D69" s="160">
        <v>132820</v>
      </c>
      <c r="E69" s="159" t="s">
        <v>1084</v>
      </c>
    </row>
    <row r="70" spans="1:5" s="159" customFormat="1" ht="15.75" x14ac:dyDescent="0.25">
      <c r="A70" s="155">
        <v>18</v>
      </c>
      <c r="B70" s="156" t="s">
        <v>26</v>
      </c>
      <c r="C70" s="157" t="s">
        <v>69</v>
      </c>
      <c r="D70" s="160">
        <v>132820</v>
      </c>
      <c r="E70" s="159" t="s">
        <v>1084</v>
      </c>
    </row>
    <row r="71" spans="1:5" s="159" customFormat="1" ht="15.75" x14ac:dyDescent="0.25">
      <c r="A71" s="155">
        <v>20</v>
      </c>
      <c r="B71" s="156" t="s">
        <v>38</v>
      </c>
      <c r="C71" s="157" t="s">
        <v>74</v>
      </c>
      <c r="D71" s="158">
        <v>218642</v>
      </c>
      <c r="E71" s="159" t="s">
        <v>1095</v>
      </c>
    </row>
    <row r="72" spans="1:5" s="159" customFormat="1" ht="15.75" x14ac:dyDescent="0.25">
      <c r="A72" s="155">
        <v>21</v>
      </c>
      <c r="B72" s="156" t="s">
        <v>39</v>
      </c>
      <c r="C72" s="157" t="s">
        <v>75</v>
      </c>
      <c r="D72" s="158">
        <v>137906</v>
      </c>
      <c r="E72" s="159" t="s">
        <v>1095</v>
      </c>
    </row>
    <row r="73" spans="1:5" s="159" customFormat="1" ht="15.75" x14ac:dyDescent="0.25">
      <c r="A73" s="155">
        <v>22</v>
      </c>
      <c r="B73" s="156" t="s">
        <v>39</v>
      </c>
      <c r="C73" s="157" t="s">
        <v>76</v>
      </c>
      <c r="D73" s="158">
        <v>144606</v>
      </c>
      <c r="E73" s="159" t="s">
        <v>1095</v>
      </c>
    </row>
    <row r="74" spans="1:5" s="159" customFormat="1" ht="15.75" x14ac:dyDescent="0.25">
      <c r="A74" s="155">
        <v>23</v>
      </c>
      <c r="B74" s="156" t="s">
        <v>40</v>
      </c>
      <c r="C74" s="157" t="s">
        <v>77</v>
      </c>
      <c r="D74" s="158">
        <v>217743.15</v>
      </c>
      <c r="E74" s="159" t="s">
        <v>1095</v>
      </c>
    </row>
    <row r="75" spans="1:5" s="159" customFormat="1" ht="15.75" x14ac:dyDescent="0.25">
      <c r="A75" s="155">
        <v>24</v>
      </c>
      <c r="B75" s="156" t="s">
        <v>26</v>
      </c>
      <c r="C75" s="157" t="s">
        <v>83</v>
      </c>
      <c r="D75" s="160">
        <v>132820</v>
      </c>
      <c r="E75" s="159" t="s">
        <v>1106</v>
      </c>
    </row>
    <row r="76" spans="1:5" s="159" customFormat="1" ht="15.75" x14ac:dyDescent="0.25">
      <c r="A76" s="155">
        <v>32</v>
      </c>
      <c r="B76" s="156" t="s">
        <v>52</v>
      </c>
      <c r="C76" s="157" t="s">
        <v>94</v>
      </c>
      <c r="D76" s="160">
        <v>225283.52</v>
      </c>
      <c r="E76" s="159" t="s">
        <v>1086</v>
      </c>
    </row>
    <row r="77" spans="1:5" s="88" customFormat="1" ht="15.75" x14ac:dyDescent="0.25">
      <c r="A77" s="84">
        <v>38</v>
      </c>
      <c r="B77" s="85" t="s">
        <v>26</v>
      </c>
      <c r="C77" s="86" t="s">
        <v>105</v>
      </c>
      <c r="D77" s="87">
        <v>132820</v>
      </c>
      <c r="E77" s="88" t="s">
        <v>1093</v>
      </c>
    </row>
    <row r="78" spans="1:5" x14ac:dyDescent="0.25">
      <c r="D78" s="69">
        <f>SUM(D62:D77)</f>
        <v>3475827.67</v>
      </c>
    </row>
  </sheetData>
  <mergeCells count="1">
    <mergeCell ref="A2:B2"/>
  </mergeCells>
  <pageMargins left="0.25" right="0.25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8"/>
  <sheetViews>
    <sheetView workbookViewId="0">
      <selection activeCell="B52" sqref="B52:B67"/>
    </sheetView>
  </sheetViews>
  <sheetFormatPr defaultRowHeight="15" x14ac:dyDescent="0.25"/>
  <cols>
    <col min="1" max="1" width="27.140625" customWidth="1"/>
    <col min="2" max="2" width="18.140625" customWidth="1"/>
    <col min="5" max="5" width="27.42578125" customWidth="1"/>
    <col min="6" max="6" width="30.28515625" customWidth="1"/>
  </cols>
  <sheetData>
    <row r="2" spans="1:6" ht="15.75" x14ac:dyDescent="0.25">
      <c r="A2" s="76" t="s">
        <v>113</v>
      </c>
      <c r="B2" t="str">
        <f>VLOOKUP(A2,$E$2:$F$998,2,FALSE)</f>
        <v>60401810000000000002</v>
      </c>
      <c r="E2" s="92" t="s">
        <v>434</v>
      </c>
      <c r="F2" s="95" t="s">
        <v>1083</v>
      </c>
    </row>
    <row r="3" spans="1:6" ht="15.75" x14ac:dyDescent="0.25">
      <c r="A3" s="76" t="s">
        <v>114</v>
      </c>
      <c r="B3" t="str">
        <f t="shared" ref="B3:B66" si="0">VLOOKUP(A3,$E$2:$F$998,2,FALSE)</f>
        <v>60401810000000000002</v>
      </c>
      <c r="E3" s="92" t="s">
        <v>435</v>
      </c>
      <c r="F3" s="95" t="s">
        <v>1083</v>
      </c>
    </row>
    <row r="4" spans="1:6" ht="15.75" x14ac:dyDescent="0.25">
      <c r="A4" s="76" t="s">
        <v>115</v>
      </c>
      <c r="B4" t="str">
        <f t="shared" si="0"/>
        <v>60401810000000000002</v>
      </c>
      <c r="E4" s="92" t="s">
        <v>436</v>
      </c>
      <c r="F4" s="95" t="s">
        <v>1083</v>
      </c>
    </row>
    <row r="5" spans="1:6" ht="15.75" x14ac:dyDescent="0.25">
      <c r="A5" s="76" t="s">
        <v>116</v>
      </c>
      <c r="B5" t="str">
        <f t="shared" si="0"/>
        <v>60401810000000000002</v>
      </c>
      <c r="E5" s="92" t="s">
        <v>437</v>
      </c>
      <c r="F5" s="95" t="s">
        <v>1083</v>
      </c>
    </row>
    <row r="6" spans="1:6" ht="15.75" x14ac:dyDescent="0.25">
      <c r="A6" s="76" t="s">
        <v>70</v>
      </c>
      <c r="B6" t="str">
        <f t="shared" si="0"/>
        <v>60401810600000000004</v>
      </c>
      <c r="E6" s="89" t="s">
        <v>153</v>
      </c>
      <c r="F6" s="96" t="s">
        <v>1084</v>
      </c>
    </row>
    <row r="7" spans="1:6" ht="15.75" x14ac:dyDescent="0.25">
      <c r="A7" s="76" t="s">
        <v>71</v>
      </c>
      <c r="B7" t="str">
        <f t="shared" si="0"/>
        <v>60401810600000000004</v>
      </c>
      <c r="E7" s="92" t="s">
        <v>438</v>
      </c>
      <c r="F7" s="95" t="s">
        <v>1083</v>
      </c>
    </row>
    <row r="8" spans="1:6" ht="15.75" x14ac:dyDescent="0.25">
      <c r="A8" s="76" t="s">
        <v>73</v>
      </c>
      <c r="B8" t="str">
        <f t="shared" si="0"/>
        <v>60401810600000000004</v>
      </c>
      <c r="E8" s="89" t="s">
        <v>154</v>
      </c>
      <c r="F8" s="96" t="s">
        <v>1084</v>
      </c>
    </row>
    <row r="9" spans="1:6" ht="15.75" x14ac:dyDescent="0.25">
      <c r="A9" s="76" t="s">
        <v>78</v>
      </c>
      <c r="B9" t="str">
        <f t="shared" si="0"/>
        <v>60401810600000002701</v>
      </c>
      <c r="E9" s="89" t="s">
        <v>155</v>
      </c>
      <c r="F9" s="96" t="s">
        <v>1084</v>
      </c>
    </row>
    <row r="10" spans="1:6" ht="15.75" x14ac:dyDescent="0.25">
      <c r="A10" s="76" t="s">
        <v>79</v>
      </c>
      <c r="B10" t="str">
        <f t="shared" si="0"/>
        <v>60401810600000003001</v>
      </c>
      <c r="E10" s="92" t="s">
        <v>439</v>
      </c>
      <c r="F10" s="95" t="s">
        <v>1083</v>
      </c>
    </row>
    <row r="11" spans="1:6" ht="15.75" x14ac:dyDescent="0.25">
      <c r="A11" s="76" t="s">
        <v>80</v>
      </c>
      <c r="B11" t="str">
        <f t="shared" si="0"/>
        <v>60401810500000004401</v>
      </c>
      <c r="E11" s="92" t="s">
        <v>440</v>
      </c>
      <c r="F11" s="95" t="s">
        <v>1083</v>
      </c>
    </row>
    <row r="12" spans="1:6" ht="15.75" x14ac:dyDescent="0.25">
      <c r="A12" s="76" t="s">
        <v>81</v>
      </c>
      <c r="B12" t="str">
        <f t="shared" si="0"/>
        <v>60401810300000004601</v>
      </c>
      <c r="E12" s="92" t="s">
        <v>441</v>
      </c>
      <c r="F12" s="95" t="s">
        <v>1083</v>
      </c>
    </row>
    <row r="13" spans="1:6" ht="15.75" x14ac:dyDescent="0.25">
      <c r="A13" s="76" t="s">
        <v>82</v>
      </c>
      <c r="B13" t="str">
        <f t="shared" si="0"/>
        <v>60401810700000005501</v>
      </c>
      <c r="E13" s="92" t="s">
        <v>442</v>
      </c>
      <c r="F13" s="95" t="s">
        <v>1083</v>
      </c>
    </row>
    <row r="14" spans="1:6" ht="15.75" x14ac:dyDescent="0.25">
      <c r="A14" s="76" t="s">
        <v>84</v>
      </c>
      <c r="B14" t="str">
        <f t="shared" si="0"/>
        <v>60401810100000005570</v>
      </c>
      <c r="E14" s="92" t="s">
        <v>443</v>
      </c>
      <c r="F14" s="95" t="s">
        <v>1083</v>
      </c>
    </row>
    <row r="15" spans="1:6" ht="15.75" x14ac:dyDescent="0.25">
      <c r="A15" s="76" t="s">
        <v>87</v>
      </c>
      <c r="B15" t="str">
        <f t="shared" si="0"/>
        <v>60401810700000005585</v>
      </c>
      <c r="E15" s="76" t="s">
        <v>444</v>
      </c>
      <c r="F15" s="97" t="s">
        <v>1083</v>
      </c>
    </row>
    <row r="16" spans="1:6" ht="15.75" x14ac:dyDescent="0.25">
      <c r="A16" s="76" t="s">
        <v>93</v>
      </c>
      <c r="B16" t="str">
        <f t="shared" si="0"/>
        <v>60401810200000005713</v>
      </c>
      <c r="E16" s="92" t="s">
        <v>445</v>
      </c>
      <c r="F16" s="95" t="s">
        <v>1083</v>
      </c>
    </row>
    <row r="17" spans="1:6" ht="15.75" x14ac:dyDescent="0.25">
      <c r="A17" s="76" t="s">
        <v>97</v>
      </c>
      <c r="B17" t="str">
        <f t="shared" si="0"/>
        <v>60401810761010000001</v>
      </c>
      <c r="E17" s="76" t="s">
        <v>446</v>
      </c>
      <c r="F17" s="97" t="s">
        <v>1083</v>
      </c>
    </row>
    <row r="18" spans="1:6" ht="15.75" x14ac:dyDescent="0.25">
      <c r="A18" s="76" t="s">
        <v>106</v>
      </c>
      <c r="B18" t="str">
        <f t="shared" si="0"/>
        <v>60401810965010000001</v>
      </c>
      <c r="E18" s="76" t="s">
        <v>447</v>
      </c>
      <c r="F18" s="97" t="s">
        <v>1083</v>
      </c>
    </row>
    <row r="19" spans="1:6" ht="15.75" x14ac:dyDescent="0.25">
      <c r="A19" s="76" t="s">
        <v>107</v>
      </c>
      <c r="B19" t="str">
        <f t="shared" si="0"/>
        <v>60401810981010000001</v>
      </c>
      <c r="E19" s="92" t="s">
        <v>448</v>
      </c>
      <c r="F19" s="95" t="s">
        <v>1083</v>
      </c>
    </row>
    <row r="20" spans="1:6" ht="15.75" x14ac:dyDescent="0.25">
      <c r="A20" s="76" t="s">
        <v>110</v>
      </c>
      <c r="B20" t="str">
        <f t="shared" si="0"/>
        <v>60401810583010000001</v>
      </c>
      <c r="E20" s="92" t="s">
        <v>449</v>
      </c>
      <c r="F20" s="95" t="s">
        <v>1083</v>
      </c>
    </row>
    <row r="21" spans="1:6" ht="15.75" x14ac:dyDescent="0.25">
      <c r="A21" s="76" t="s">
        <v>111</v>
      </c>
      <c r="B21" t="str">
        <f t="shared" si="0"/>
        <v>60401810583010000001</v>
      </c>
      <c r="E21" s="92" t="s">
        <v>450</v>
      </c>
      <c r="F21" s="95" t="s">
        <v>1083</v>
      </c>
    </row>
    <row r="22" spans="1:6" ht="15.75" x14ac:dyDescent="0.25">
      <c r="A22" s="81" t="s">
        <v>117</v>
      </c>
      <c r="B22" t="str">
        <f t="shared" si="0"/>
        <v>60401810000000000002</v>
      </c>
      <c r="E22" s="92" t="s">
        <v>451</v>
      </c>
      <c r="F22" s="95" t="s">
        <v>1083</v>
      </c>
    </row>
    <row r="23" spans="1:6" ht="15.75" x14ac:dyDescent="0.25">
      <c r="A23" s="81" t="s">
        <v>98</v>
      </c>
      <c r="B23" t="str">
        <f t="shared" si="0"/>
        <v>60401810761010000001</v>
      </c>
      <c r="E23" s="92" t="s">
        <v>452</v>
      </c>
      <c r="F23" s="95" t="s">
        <v>1083</v>
      </c>
    </row>
    <row r="24" spans="1:6" ht="15.75" x14ac:dyDescent="0.25">
      <c r="A24" s="81" t="s">
        <v>99</v>
      </c>
      <c r="B24" t="str">
        <f t="shared" si="0"/>
        <v>60401810761010000001</v>
      </c>
      <c r="E24" s="92" t="s">
        <v>453</v>
      </c>
      <c r="F24" s="95" t="s">
        <v>1083</v>
      </c>
    </row>
    <row r="25" spans="1:6" ht="15.75" x14ac:dyDescent="0.25">
      <c r="A25" s="81" t="s">
        <v>102</v>
      </c>
      <c r="B25" t="str">
        <f t="shared" si="0"/>
        <v>60401810664010000001</v>
      </c>
      <c r="E25" s="92" t="s">
        <v>454</v>
      </c>
      <c r="F25" s="95" t="s">
        <v>1083</v>
      </c>
    </row>
    <row r="26" spans="1:6" ht="15.75" x14ac:dyDescent="0.25">
      <c r="A26" s="81" t="s">
        <v>103</v>
      </c>
      <c r="B26" t="str">
        <f t="shared" si="0"/>
        <v>60401810664010000001</v>
      </c>
      <c r="E26" s="92" t="s">
        <v>455</v>
      </c>
      <c r="F26" s="95" t="s">
        <v>1083</v>
      </c>
    </row>
    <row r="27" spans="1:6" ht="15.75" x14ac:dyDescent="0.25">
      <c r="A27" s="7" t="s">
        <v>59</v>
      </c>
      <c r="B27" t="str">
        <f t="shared" si="0"/>
        <v>60401810600000000004</v>
      </c>
      <c r="E27" s="92" t="s">
        <v>456</v>
      </c>
      <c r="F27" s="95" t="s">
        <v>1083</v>
      </c>
    </row>
    <row r="28" spans="1:6" ht="15.75" x14ac:dyDescent="0.25">
      <c r="A28" s="7" t="s">
        <v>60</v>
      </c>
      <c r="B28" t="str">
        <f t="shared" si="0"/>
        <v>60401810600000000004</v>
      </c>
      <c r="E28" s="92" t="s">
        <v>457</v>
      </c>
      <c r="F28" s="95" t="s">
        <v>1083</v>
      </c>
    </row>
    <row r="29" spans="1:6" ht="15.75" x14ac:dyDescent="0.25">
      <c r="A29" s="7" t="s">
        <v>61</v>
      </c>
      <c r="B29" t="str">
        <f t="shared" si="0"/>
        <v>60401810600000000004</v>
      </c>
      <c r="E29" s="92" t="s">
        <v>458</v>
      </c>
      <c r="F29" s="95" t="s">
        <v>1083</v>
      </c>
    </row>
    <row r="30" spans="1:6" ht="15.75" x14ac:dyDescent="0.25">
      <c r="A30" s="7" t="s">
        <v>62</v>
      </c>
      <c r="B30" t="str">
        <f t="shared" si="0"/>
        <v>60401810600000000004</v>
      </c>
      <c r="E30" s="92" t="s">
        <v>459</v>
      </c>
      <c r="F30" s="95" t="s">
        <v>1083</v>
      </c>
    </row>
    <row r="31" spans="1:6" ht="15.75" x14ac:dyDescent="0.25">
      <c r="A31" s="7" t="s">
        <v>63</v>
      </c>
      <c r="B31" t="str">
        <f t="shared" si="0"/>
        <v>60401810600000000004</v>
      </c>
      <c r="E31" s="92" t="s">
        <v>460</v>
      </c>
      <c r="F31" s="95" t="s">
        <v>1083</v>
      </c>
    </row>
    <row r="32" spans="1:6" ht="15.75" x14ac:dyDescent="0.25">
      <c r="A32" s="7" t="s">
        <v>64</v>
      </c>
      <c r="B32" t="str">
        <f t="shared" si="0"/>
        <v>60401810600000000004</v>
      </c>
      <c r="E32" s="92" t="s">
        <v>461</v>
      </c>
      <c r="F32" s="95" t="s">
        <v>1083</v>
      </c>
    </row>
    <row r="33" spans="1:6" ht="15.75" x14ac:dyDescent="0.25">
      <c r="A33" s="7" t="s">
        <v>65</v>
      </c>
      <c r="B33" t="str">
        <f t="shared" si="0"/>
        <v>60401810600000000004</v>
      </c>
      <c r="E33" s="92" t="s">
        <v>462</v>
      </c>
      <c r="F33" s="95" t="s">
        <v>1083</v>
      </c>
    </row>
    <row r="34" spans="1:6" ht="15.75" x14ac:dyDescent="0.25">
      <c r="A34" s="7" t="s">
        <v>66</v>
      </c>
      <c r="B34" t="str">
        <f t="shared" si="0"/>
        <v>60401810600000000004</v>
      </c>
      <c r="E34" s="90" t="s">
        <v>66</v>
      </c>
      <c r="F34" s="98" t="s">
        <v>1084</v>
      </c>
    </row>
    <row r="35" spans="1:6" ht="15.75" x14ac:dyDescent="0.25">
      <c r="A35" s="7" t="s">
        <v>67</v>
      </c>
      <c r="B35" t="str">
        <f t="shared" si="0"/>
        <v>60401810600000000004</v>
      </c>
      <c r="E35" s="92" t="s">
        <v>463</v>
      </c>
      <c r="F35" s="95" t="s">
        <v>1083</v>
      </c>
    </row>
    <row r="36" spans="1:6" ht="15.75" x14ac:dyDescent="0.25">
      <c r="A36" s="7" t="s">
        <v>72</v>
      </c>
      <c r="B36" t="str">
        <f t="shared" si="0"/>
        <v>60401810600000000004</v>
      </c>
      <c r="E36" s="92" t="s">
        <v>464</v>
      </c>
      <c r="F36" s="95" t="s">
        <v>1083</v>
      </c>
    </row>
    <row r="37" spans="1:6" ht="15.75" x14ac:dyDescent="0.25">
      <c r="A37" s="7" t="s">
        <v>85</v>
      </c>
      <c r="B37" t="str">
        <f t="shared" si="0"/>
        <v>60401810700000005585</v>
      </c>
      <c r="E37" s="92" t="s">
        <v>465</v>
      </c>
      <c r="F37" s="95" t="s">
        <v>1083</v>
      </c>
    </row>
    <row r="38" spans="1:6" ht="15.75" x14ac:dyDescent="0.25">
      <c r="A38" s="7" t="s">
        <v>86</v>
      </c>
      <c r="B38" t="str">
        <f t="shared" si="0"/>
        <v>60401810700000005585</v>
      </c>
      <c r="E38" s="92" t="s">
        <v>466</v>
      </c>
      <c r="F38" s="95" t="s">
        <v>1083</v>
      </c>
    </row>
    <row r="39" spans="1:6" ht="15.75" x14ac:dyDescent="0.25">
      <c r="A39" s="7" t="s">
        <v>88</v>
      </c>
      <c r="B39" t="str">
        <f t="shared" si="0"/>
        <v>60401810000000005586</v>
      </c>
      <c r="E39" s="92" t="s">
        <v>467</v>
      </c>
      <c r="F39" s="95" t="s">
        <v>1083</v>
      </c>
    </row>
    <row r="40" spans="1:6" ht="15.75" x14ac:dyDescent="0.25">
      <c r="A40" s="7" t="s">
        <v>89</v>
      </c>
      <c r="B40" t="str">
        <f t="shared" si="0"/>
        <v>60401810000000005586</v>
      </c>
      <c r="E40" s="90" t="s">
        <v>72</v>
      </c>
      <c r="F40" s="98" t="s">
        <v>1084</v>
      </c>
    </row>
    <row r="41" spans="1:6" ht="15.75" x14ac:dyDescent="0.25">
      <c r="A41" s="7" t="s">
        <v>90</v>
      </c>
      <c r="B41" t="str">
        <f t="shared" si="0"/>
        <v>60401810000000005586</v>
      </c>
      <c r="E41" s="92" t="s">
        <v>468</v>
      </c>
      <c r="F41" s="95" t="s">
        <v>1083</v>
      </c>
    </row>
    <row r="42" spans="1:6" ht="15.75" x14ac:dyDescent="0.25">
      <c r="A42" s="7" t="s">
        <v>91</v>
      </c>
      <c r="B42" t="str">
        <f t="shared" si="0"/>
        <v>60401810000000005586</v>
      </c>
      <c r="E42" s="92" t="s">
        <v>469</v>
      </c>
      <c r="F42" s="95" t="s">
        <v>1083</v>
      </c>
    </row>
    <row r="43" spans="1:6" ht="15.75" x14ac:dyDescent="0.25">
      <c r="A43" s="7" t="s">
        <v>92</v>
      </c>
      <c r="B43" t="str">
        <f t="shared" si="0"/>
        <v>60401810200000005713</v>
      </c>
      <c r="E43" s="92" t="s">
        <v>470</v>
      </c>
      <c r="F43" s="95" t="s">
        <v>1083</v>
      </c>
    </row>
    <row r="44" spans="1:6" ht="15.75" x14ac:dyDescent="0.25">
      <c r="A44" s="7" t="s">
        <v>95</v>
      </c>
      <c r="B44" t="str">
        <f t="shared" si="0"/>
        <v>60401810761010000001</v>
      </c>
      <c r="E44" s="92" t="s">
        <v>471</v>
      </c>
      <c r="F44" s="95" t="s">
        <v>1083</v>
      </c>
    </row>
    <row r="45" spans="1:6" ht="15.75" x14ac:dyDescent="0.25">
      <c r="A45" s="7" t="s">
        <v>96</v>
      </c>
      <c r="B45" t="str">
        <f t="shared" si="0"/>
        <v>60401810761010000001</v>
      </c>
      <c r="E45" s="89" t="s">
        <v>156</v>
      </c>
      <c r="F45" s="96" t="s">
        <v>1084</v>
      </c>
    </row>
    <row r="46" spans="1:6" ht="15.75" x14ac:dyDescent="0.25">
      <c r="A46" s="7" t="s">
        <v>100</v>
      </c>
      <c r="B46" t="str">
        <f t="shared" si="0"/>
        <v>60401810664010000001</v>
      </c>
      <c r="E46" s="90" t="s">
        <v>70</v>
      </c>
      <c r="F46" s="98" t="s">
        <v>1084</v>
      </c>
    </row>
    <row r="47" spans="1:6" ht="15.75" x14ac:dyDescent="0.25">
      <c r="A47" s="7" t="s">
        <v>101</v>
      </c>
      <c r="B47" t="str">
        <f t="shared" si="0"/>
        <v>60401810664010000001</v>
      </c>
      <c r="E47" s="89" t="s">
        <v>157</v>
      </c>
      <c r="F47" s="96" t="s">
        <v>1084</v>
      </c>
    </row>
    <row r="48" spans="1:6" ht="15.75" x14ac:dyDescent="0.25">
      <c r="A48" s="7" t="s">
        <v>104</v>
      </c>
      <c r="B48" t="str">
        <f t="shared" si="0"/>
        <v>60401810664010000001</v>
      </c>
      <c r="E48" s="92" t="s">
        <v>472</v>
      </c>
      <c r="F48" s="95" t="s">
        <v>1083</v>
      </c>
    </row>
    <row r="49" spans="1:6" ht="15.75" x14ac:dyDescent="0.25">
      <c r="A49" s="7" t="s">
        <v>108</v>
      </c>
      <c r="B49" t="str">
        <f t="shared" si="0"/>
        <v>60401810583010000001</v>
      </c>
      <c r="E49" s="92" t="s">
        <v>473</v>
      </c>
      <c r="F49" s="95" t="s">
        <v>1083</v>
      </c>
    </row>
    <row r="50" spans="1:6" ht="15.75" x14ac:dyDescent="0.25">
      <c r="A50" s="7" t="s">
        <v>109</v>
      </c>
      <c r="B50" t="str">
        <f t="shared" si="0"/>
        <v>60401810583010000001</v>
      </c>
      <c r="E50" s="92" t="s">
        <v>474</v>
      </c>
      <c r="F50" s="95" t="s">
        <v>1083</v>
      </c>
    </row>
    <row r="51" spans="1:6" ht="15.75" x14ac:dyDescent="0.25">
      <c r="A51" s="7" t="s">
        <v>112</v>
      </c>
      <c r="B51" t="str">
        <f t="shared" si="0"/>
        <v>60401810787010000001</v>
      </c>
      <c r="E51" s="89" t="s">
        <v>158</v>
      </c>
      <c r="F51" s="96" t="s">
        <v>1084</v>
      </c>
    </row>
    <row r="52" spans="1:6" ht="15.75" x14ac:dyDescent="0.25">
      <c r="A52" s="86" t="s">
        <v>118</v>
      </c>
      <c r="B52" t="str">
        <f t="shared" si="0"/>
        <v>60401810000000000002</v>
      </c>
      <c r="E52" s="92" t="s">
        <v>475</v>
      </c>
      <c r="F52" s="95" t="s">
        <v>1083</v>
      </c>
    </row>
    <row r="53" spans="1:6" ht="15.75" x14ac:dyDescent="0.25">
      <c r="A53" s="86" t="s">
        <v>119</v>
      </c>
      <c r="B53" t="str">
        <f t="shared" si="0"/>
        <v>60401810000000000002</v>
      </c>
      <c r="E53" s="92" t="s">
        <v>476</v>
      </c>
      <c r="F53" s="95" t="s">
        <v>1083</v>
      </c>
    </row>
    <row r="54" spans="1:6" ht="15.75" x14ac:dyDescent="0.25">
      <c r="A54" s="86" t="s">
        <v>120</v>
      </c>
      <c r="B54" t="str">
        <f t="shared" si="0"/>
        <v>60401810000000000002</v>
      </c>
      <c r="E54" s="90" t="s">
        <v>71</v>
      </c>
      <c r="F54" s="98" t="s">
        <v>1084</v>
      </c>
    </row>
    <row r="55" spans="1:6" ht="15.75" x14ac:dyDescent="0.25">
      <c r="A55" s="86" t="s">
        <v>121</v>
      </c>
      <c r="B55" t="str">
        <f t="shared" si="0"/>
        <v>60401810000000000002</v>
      </c>
      <c r="E55" s="92" t="s">
        <v>477</v>
      </c>
      <c r="F55" s="95" t="s">
        <v>1083</v>
      </c>
    </row>
    <row r="56" spans="1:6" ht="15.75" x14ac:dyDescent="0.25">
      <c r="A56" s="86" t="s">
        <v>122</v>
      </c>
      <c r="B56" t="str">
        <f t="shared" si="0"/>
        <v>60401810000000000002</v>
      </c>
      <c r="E56" s="89" t="s">
        <v>159</v>
      </c>
      <c r="F56" s="96" t="s">
        <v>1084</v>
      </c>
    </row>
    <row r="57" spans="1:6" ht="15.75" x14ac:dyDescent="0.25">
      <c r="A57" s="86" t="s">
        <v>123</v>
      </c>
      <c r="B57" t="str">
        <f t="shared" si="0"/>
        <v>60401810000000000002</v>
      </c>
      <c r="E57" s="89" t="s">
        <v>160</v>
      </c>
      <c r="F57" s="96" t="s">
        <v>1084</v>
      </c>
    </row>
    <row r="58" spans="1:6" ht="15.75" x14ac:dyDescent="0.25">
      <c r="A58" s="86" t="s">
        <v>124</v>
      </c>
      <c r="B58" t="str">
        <f t="shared" si="0"/>
        <v>60401810000000000002</v>
      </c>
      <c r="E58" s="92" t="s">
        <v>478</v>
      </c>
      <c r="F58" s="95" t="s">
        <v>1083</v>
      </c>
    </row>
    <row r="59" spans="1:6" ht="15.75" x14ac:dyDescent="0.25">
      <c r="A59" s="86" t="s">
        <v>68</v>
      </c>
      <c r="B59" t="str">
        <f t="shared" si="0"/>
        <v>60401810600000000004</v>
      </c>
      <c r="E59" s="92" t="s">
        <v>479</v>
      </c>
      <c r="F59" s="95" t="s">
        <v>1083</v>
      </c>
    </row>
    <row r="60" spans="1:6" ht="15.75" x14ac:dyDescent="0.25">
      <c r="A60" s="86" t="s">
        <v>69</v>
      </c>
      <c r="B60" t="str">
        <f t="shared" si="0"/>
        <v>60401810600000000004</v>
      </c>
      <c r="E60" s="92" t="s">
        <v>480</v>
      </c>
      <c r="F60" s="95" t="s">
        <v>1083</v>
      </c>
    </row>
    <row r="61" spans="1:6" ht="15.75" x14ac:dyDescent="0.25">
      <c r="A61" s="86" t="s">
        <v>74</v>
      </c>
      <c r="B61" t="str">
        <f t="shared" si="0"/>
        <v>60401810400000000055</v>
      </c>
      <c r="E61" s="92" t="s">
        <v>481</v>
      </c>
      <c r="F61" s="95" t="s">
        <v>1083</v>
      </c>
    </row>
    <row r="62" spans="1:6" ht="15.75" x14ac:dyDescent="0.25">
      <c r="A62" s="86" t="s">
        <v>75</v>
      </c>
      <c r="B62" t="str">
        <f t="shared" si="0"/>
        <v>60401810400000000055</v>
      </c>
      <c r="E62" s="92" t="s">
        <v>482</v>
      </c>
      <c r="F62" s="95" t="s">
        <v>1083</v>
      </c>
    </row>
    <row r="63" spans="1:6" ht="15.75" x14ac:dyDescent="0.25">
      <c r="A63" s="86" t="s">
        <v>76</v>
      </c>
      <c r="B63" t="str">
        <f t="shared" si="0"/>
        <v>60401810400000000055</v>
      </c>
      <c r="E63" s="92" t="s">
        <v>483</v>
      </c>
      <c r="F63" s="95" t="s">
        <v>1083</v>
      </c>
    </row>
    <row r="64" spans="1:6" ht="15.75" x14ac:dyDescent="0.25">
      <c r="A64" s="86" t="s">
        <v>77</v>
      </c>
      <c r="B64" t="str">
        <f t="shared" si="0"/>
        <v>60401810400000000055</v>
      </c>
      <c r="E64" s="90" t="s">
        <v>61</v>
      </c>
      <c r="F64" s="98" t="s">
        <v>1084</v>
      </c>
    </row>
    <row r="65" spans="1:6" ht="15.75" x14ac:dyDescent="0.25">
      <c r="A65" s="86" t="s">
        <v>83</v>
      </c>
      <c r="B65" t="str">
        <f t="shared" si="0"/>
        <v>60401810700000005501</v>
      </c>
      <c r="E65" s="92" t="s">
        <v>484</v>
      </c>
      <c r="F65" s="95" t="s">
        <v>1083</v>
      </c>
    </row>
    <row r="66" spans="1:6" ht="15.75" x14ac:dyDescent="0.25">
      <c r="A66" s="86" t="s">
        <v>94</v>
      </c>
      <c r="B66" t="str">
        <f t="shared" si="0"/>
        <v>60401810200000005713</v>
      </c>
      <c r="E66" s="90" t="s">
        <v>65</v>
      </c>
      <c r="F66" s="98" t="s">
        <v>1084</v>
      </c>
    </row>
    <row r="67" spans="1:6" ht="15.75" x14ac:dyDescent="0.25">
      <c r="A67" s="86" t="s">
        <v>105</v>
      </c>
      <c r="B67" t="str">
        <f t="shared" ref="B67" si="1">VLOOKUP(A67,$E$2:$F$998,2,FALSE)</f>
        <v>60401810664010000001</v>
      </c>
      <c r="E67" s="92" t="s">
        <v>485</v>
      </c>
      <c r="F67" s="95" t="s">
        <v>1083</v>
      </c>
    </row>
    <row r="68" spans="1:6" ht="15.75" x14ac:dyDescent="0.25">
      <c r="E68" s="92" t="s">
        <v>486</v>
      </c>
      <c r="F68" s="95" t="s">
        <v>1083</v>
      </c>
    </row>
    <row r="69" spans="1:6" ht="15.75" x14ac:dyDescent="0.25">
      <c r="E69" s="92" t="s">
        <v>487</v>
      </c>
      <c r="F69" s="95" t="s">
        <v>1083</v>
      </c>
    </row>
    <row r="70" spans="1:6" ht="15.75" x14ac:dyDescent="0.25">
      <c r="E70" s="89" t="s">
        <v>161</v>
      </c>
      <c r="F70" s="96" t="s">
        <v>1084</v>
      </c>
    </row>
    <row r="71" spans="1:6" ht="15.75" x14ac:dyDescent="0.25">
      <c r="E71" s="92" t="s">
        <v>488</v>
      </c>
      <c r="F71" s="95" t="s">
        <v>1083</v>
      </c>
    </row>
    <row r="72" spans="1:6" ht="15.75" x14ac:dyDescent="0.25">
      <c r="E72" s="92" t="s">
        <v>489</v>
      </c>
      <c r="F72" s="95" t="s">
        <v>1083</v>
      </c>
    </row>
    <row r="73" spans="1:6" ht="15.75" x14ac:dyDescent="0.25">
      <c r="E73" s="92" t="s">
        <v>490</v>
      </c>
      <c r="F73" s="95" t="s">
        <v>1083</v>
      </c>
    </row>
    <row r="74" spans="1:6" ht="15.75" x14ac:dyDescent="0.25">
      <c r="E74" s="92" t="s">
        <v>491</v>
      </c>
      <c r="F74" s="95" t="s">
        <v>1083</v>
      </c>
    </row>
    <row r="75" spans="1:6" ht="15.75" x14ac:dyDescent="0.25">
      <c r="E75" s="92" t="s">
        <v>492</v>
      </c>
      <c r="F75" s="95" t="s">
        <v>1083</v>
      </c>
    </row>
    <row r="76" spans="1:6" ht="15.75" x14ac:dyDescent="0.25">
      <c r="E76" s="92" t="s">
        <v>493</v>
      </c>
      <c r="F76" s="95" t="s">
        <v>1083</v>
      </c>
    </row>
    <row r="77" spans="1:6" ht="15.75" x14ac:dyDescent="0.25">
      <c r="E77" s="92" t="s">
        <v>494</v>
      </c>
      <c r="F77" s="95" t="s">
        <v>1083</v>
      </c>
    </row>
    <row r="78" spans="1:6" ht="15.75" x14ac:dyDescent="0.25">
      <c r="E78" s="92" t="s">
        <v>495</v>
      </c>
      <c r="F78" s="95" t="s">
        <v>1083</v>
      </c>
    </row>
    <row r="79" spans="1:6" ht="15.75" x14ac:dyDescent="0.25">
      <c r="E79" s="92" t="s">
        <v>496</v>
      </c>
      <c r="F79" s="95" t="s">
        <v>1083</v>
      </c>
    </row>
    <row r="80" spans="1:6" ht="15.75" x14ac:dyDescent="0.25">
      <c r="E80" s="92" t="s">
        <v>497</v>
      </c>
      <c r="F80" s="95" t="s">
        <v>1083</v>
      </c>
    </row>
    <row r="81" spans="5:6" ht="15.75" x14ac:dyDescent="0.25">
      <c r="E81" s="92" t="s">
        <v>498</v>
      </c>
      <c r="F81" s="95" t="s">
        <v>1083</v>
      </c>
    </row>
    <row r="82" spans="5:6" ht="15.75" x14ac:dyDescent="0.25">
      <c r="E82" s="92" t="s">
        <v>499</v>
      </c>
      <c r="F82" s="95" t="s">
        <v>1083</v>
      </c>
    </row>
    <row r="83" spans="5:6" ht="15.75" x14ac:dyDescent="0.25">
      <c r="E83" s="92" t="s">
        <v>500</v>
      </c>
      <c r="F83" s="95" t="s">
        <v>1083</v>
      </c>
    </row>
    <row r="84" spans="5:6" ht="15.75" x14ac:dyDescent="0.25">
      <c r="E84" s="92" t="s">
        <v>501</v>
      </c>
      <c r="F84" s="95" t="s">
        <v>1083</v>
      </c>
    </row>
    <row r="85" spans="5:6" ht="15.75" x14ac:dyDescent="0.25">
      <c r="E85" s="92" t="s">
        <v>502</v>
      </c>
      <c r="F85" s="95" t="s">
        <v>1083</v>
      </c>
    </row>
    <row r="86" spans="5:6" ht="15.75" x14ac:dyDescent="0.25">
      <c r="E86" s="92" t="s">
        <v>503</v>
      </c>
      <c r="F86" s="95" t="s">
        <v>1083</v>
      </c>
    </row>
    <row r="87" spans="5:6" ht="15.75" x14ac:dyDescent="0.25">
      <c r="E87" s="92" t="s">
        <v>504</v>
      </c>
      <c r="F87" s="95" t="s">
        <v>1083</v>
      </c>
    </row>
    <row r="88" spans="5:6" ht="15.75" x14ac:dyDescent="0.25">
      <c r="E88" s="92" t="s">
        <v>505</v>
      </c>
      <c r="F88" s="95" t="s">
        <v>1083</v>
      </c>
    </row>
    <row r="89" spans="5:6" ht="15.75" x14ac:dyDescent="0.25">
      <c r="E89" s="92" t="s">
        <v>506</v>
      </c>
      <c r="F89" s="95" t="s">
        <v>1083</v>
      </c>
    </row>
    <row r="90" spans="5:6" ht="15.75" x14ac:dyDescent="0.25">
      <c r="E90" s="92" t="s">
        <v>507</v>
      </c>
      <c r="F90" s="95" t="s">
        <v>1083</v>
      </c>
    </row>
    <row r="91" spans="5:6" ht="15.75" x14ac:dyDescent="0.25">
      <c r="E91" s="89" t="s">
        <v>162</v>
      </c>
      <c r="F91" s="96" t="s">
        <v>1084</v>
      </c>
    </row>
    <row r="92" spans="5:6" ht="15.75" x14ac:dyDescent="0.25">
      <c r="E92" s="90" t="s">
        <v>81</v>
      </c>
      <c r="F92" s="98" t="s">
        <v>1085</v>
      </c>
    </row>
    <row r="93" spans="5:6" ht="15.75" x14ac:dyDescent="0.25">
      <c r="E93" s="92" t="s">
        <v>508</v>
      </c>
      <c r="F93" s="95" t="s">
        <v>1083</v>
      </c>
    </row>
    <row r="94" spans="5:6" ht="15.75" x14ac:dyDescent="0.25">
      <c r="E94" s="92" t="s">
        <v>509</v>
      </c>
      <c r="F94" s="95" t="s">
        <v>1083</v>
      </c>
    </row>
    <row r="95" spans="5:6" ht="15.75" x14ac:dyDescent="0.25">
      <c r="E95" s="92" t="s">
        <v>510</v>
      </c>
      <c r="F95" s="95" t="s">
        <v>1083</v>
      </c>
    </row>
    <row r="96" spans="5:6" ht="15.75" x14ac:dyDescent="0.25">
      <c r="E96" s="92" t="s">
        <v>511</v>
      </c>
      <c r="F96" s="95" t="s">
        <v>1083</v>
      </c>
    </row>
    <row r="97" spans="5:6" ht="15.75" x14ac:dyDescent="0.25">
      <c r="E97" s="92" t="s">
        <v>512</v>
      </c>
      <c r="F97" s="95" t="s">
        <v>1083</v>
      </c>
    </row>
    <row r="98" spans="5:6" ht="15.75" x14ac:dyDescent="0.25">
      <c r="E98" s="92" t="s">
        <v>513</v>
      </c>
      <c r="F98" s="95" t="s">
        <v>1083</v>
      </c>
    </row>
    <row r="99" spans="5:6" ht="15.75" x14ac:dyDescent="0.25">
      <c r="E99" s="92" t="s">
        <v>514</v>
      </c>
      <c r="F99" s="95" t="s">
        <v>1083</v>
      </c>
    </row>
    <row r="100" spans="5:6" ht="15.75" x14ac:dyDescent="0.25">
      <c r="E100" s="92" t="s">
        <v>515</v>
      </c>
      <c r="F100" s="95" t="s">
        <v>1083</v>
      </c>
    </row>
    <row r="101" spans="5:6" ht="15.75" x14ac:dyDescent="0.25">
      <c r="E101" s="92" t="s">
        <v>516</v>
      </c>
      <c r="F101" s="95" t="s">
        <v>1083</v>
      </c>
    </row>
    <row r="102" spans="5:6" ht="15.75" x14ac:dyDescent="0.25">
      <c r="E102" s="92" t="s">
        <v>517</v>
      </c>
      <c r="F102" s="95" t="s">
        <v>1083</v>
      </c>
    </row>
    <row r="103" spans="5:6" ht="15.75" x14ac:dyDescent="0.25">
      <c r="E103" s="92" t="s">
        <v>518</v>
      </c>
      <c r="F103" s="95" t="s">
        <v>1083</v>
      </c>
    </row>
    <row r="104" spans="5:6" ht="15.75" x14ac:dyDescent="0.25">
      <c r="E104" s="92" t="s">
        <v>519</v>
      </c>
      <c r="F104" s="95" t="s">
        <v>1083</v>
      </c>
    </row>
    <row r="105" spans="5:6" ht="15.75" x14ac:dyDescent="0.25">
      <c r="E105" s="92" t="s">
        <v>520</v>
      </c>
      <c r="F105" s="95" t="s">
        <v>1083</v>
      </c>
    </row>
    <row r="106" spans="5:6" ht="15.75" x14ac:dyDescent="0.25">
      <c r="E106" s="92" t="s">
        <v>521</v>
      </c>
      <c r="F106" s="95" t="s">
        <v>1083</v>
      </c>
    </row>
    <row r="107" spans="5:6" ht="15.75" x14ac:dyDescent="0.25">
      <c r="E107" s="92" t="s">
        <v>522</v>
      </c>
      <c r="F107" s="95" t="s">
        <v>1083</v>
      </c>
    </row>
    <row r="108" spans="5:6" ht="15.75" x14ac:dyDescent="0.25">
      <c r="E108" s="92" t="s">
        <v>523</v>
      </c>
      <c r="F108" s="95" t="s">
        <v>1083</v>
      </c>
    </row>
    <row r="109" spans="5:6" ht="15.75" x14ac:dyDescent="0.25">
      <c r="E109" s="92" t="s">
        <v>524</v>
      </c>
      <c r="F109" s="95" t="s">
        <v>1083</v>
      </c>
    </row>
    <row r="110" spans="5:6" ht="15.75" x14ac:dyDescent="0.25">
      <c r="E110" s="92" t="s">
        <v>525</v>
      </c>
      <c r="F110" s="95" t="s">
        <v>1083</v>
      </c>
    </row>
    <row r="111" spans="5:6" ht="15.75" x14ac:dyDescent="0.25">
      <c r="E111" s="92" t="s">
        <v>526</v>
      </c>
      <c r="F111" s="95" t="s">
        <v>1083</v>
      </c>
    </row>
    <row r="112" spans="5:6" ht="15.75" x14ac:dyDescent="0.25">
      <c r="E112" s="92" t="s">
        <v>527</v>
      </c>
      <c r="F112" s="95" t="s">
        <v>1083</v>
      </c>
    </row>
    <row r="113" spans="5:6" ht="15.75" x14ac:dyDescent="0.25">
      <c r="E113" s="92" t="s">
        <v>528</v>
      </c>
      <c r="F113" s="95" t="s">
        <v>1083</v>
      </c>
    </row>
    <row r="114" spans="5:6" ht="15.75" x14ac:dyDescent="0.25">
      <c r="E114" s="92" t="s">
        <v>529</v>
      </c>
      <c r="F114" s="95" t="s">
        <v>1083</v>
      </c>
    </row>
    <row r="115" spans="5:6" ht="15.75" x14ac:dyDescent="0.25">
      <c r="E115" s="92" t="s">
        <v>530</v>
      </c>
      <c r="F115" s="95" t="s">
        <v>1083</v>
      </c>
    </row>
    <row r="116" spans="5:6" ht="15.75" x14ac:dyDescent="0.25">
      <c r="E116" s="92" t="s">
        <v>531</v>
      </c>
      <c r="F116" s="95" t="s">
        <v>1083</v>
      </c>
    </row>
    <row r="117" spans="5:6" ht="15.75" x14ac:dyDescent="0.25">
      <c r="E117" s="92" t="s">
        <v>532</v>
      </c>
      <c r="F117" s="95" t="s">
        <v>1083</v>
      </c>
    </row>
    <row r="118" spans="5:6" ht="15.75" x14ac:dyDescent="0.25">
      <c r="E118" s="92" t="s">
        <v>533</v>
      </c>
      <c r="F118" s="95" t="s">
        <v>1083</v>
      </c>
    </row>
    <row r="119" spans="5:6" ht="15.75" x14ac:dyDescent="0.25">
      <c r="E119" s="92" t="s">
        <v>534</v>
      </c>
      <c r="F119" s="95" t="s">
        <v>1083</v>
      </c>
    </row>
    <row r="120" spans="5:6" ht="15.75" x14ac:dyDescent="0.25">
      <c r="E120" s="92" t="s">
        <v>535</v>
      </c>
      <c r="F120" s="95" t="s">
        <v>1083</v>
      </c>
    </row>
    <row r="121" spans="5:6" ht="15.75" x14ac:dyDescent="0.25">
      <c r="E121" s="92" t="s">
        <v>536</v>
      </c>
      <c r="F121" s="95" t="s">
        <v>1083</v>
      </c>
    </row>
    <row r="122" spans="5:6" ht="15.75" x14ac:dyDescent="0.25">
      <c r="E122" s="92" t="s">
        <v>537</v>
      </c>
      <c r="F122" s="95" t="s">
        <v>1083</v>
      </c>
    </row>
    <row r="123" spans="5:6" ht="15.75" x14ac:dyDescent="0.25">
      <c r="E123" s="92" t="s">
        <v>538</v>
      </c>
      <c r="F123" s="95" t="s">
        <v>1083</v>
      </c>
    </row>
    <row r="124" spans="5:6" ht="15.75" x14ac:dyDescent="0.25">
      <c r="E124" s="92" t="s">
        <v>539</v>
      </c>
      <c r="F124" s="95" t="s">
        <v>1083</v>
      </c>
    </row>
    <row r="125" spans="5:6" ht="15.75" x14ac:dyDescent="0.25">
      <c r="E125" s="92" t="s">
        <v>540</v>
      </c>
      <c r="F125" s="95" t="s">
        <v>1083</v>
      </c>
    </row>
    <row r="126" spans="5:6" ht="15.75" x14ac:dyDescent="0.25">
      <c r="E126" s="92" t="s">
        <v>541</v>
      </c>
      <c r="F126" s="95" t="s">
        <v>1083</v>
      </c>
    </row>
    <row r="127" spans="5:6" ht="15.75" x14ac:dyDescent="0.25">
      <c r="E127" s="92" t="s">
        <v>542</v>
      </c>
      <c r="F127" s="95" t="s">
        <v>1083</v>
      </c>
    </row>
    <row r="128" spans="5:6" ht="15.75" x14ac:dyDescent="0.25">
      <c r="E128" s="92" t="s">
        <v>543</v>
      </c>
      <c r="F128" s="95" t="s">
        <v>1083</v>
      </c>
    </row>
    <row r="129" spans="5:6" ht="15.75" x14ac:dyDescent="0.25">
      <c r="E129" s="92" t="s">
        <v>544</v>
      </c>
      <c r="F129" s="95" t="s">
        <v>1083</v>
      </c>
    </row>
    <row r="130" spans="5:6" ht="15.75" x14ac:dyDescent="0.25">
      <c r="E130" s="92" t="s">
        <v>545</v>
      </c>
      <c r="F130" s="95" t="s">
        <v>1083</v>
      </c>
    </row>
    <row r="131" spans="5:6" ht="15.75" x14ac:dyDescent="0.25">
      <c r="E131" s="92" t="s">
        <v>546</v>
      </c>
      <c r="F131" s="95" t="s">
        <v>1083</v>
      </c>
    </row>
    <row r="132" spans="5:6" ht="15.75" x14ac:dyDescent="0.25">
      <c r="E132" s="92" t="s">
        <v>547</v>
      </c>
      <c r="F132" s="95" t="s">
        <v>1083</v>
      </c>
    </row>
    <row r="133" spans="5:6" ht="15.75" x14ac:dyDescent="0.25">
      <c r="E133" s="92" t="s">
        <v>548</v>
      </c>
      <c r="F133" s="95" t="s">
        <v>1083</v>
      </c>
    </row>
    <row r="134" spans="5:6" ht="15.75" x14ac:dyDescent="0.25">
      <c r="E134" s="92" t="s">
        <v>549</v>
      </c>
      <c r="F134" s="95" t="s">
        <v>1083</v>
      </c>
    </row>
    <row r="135" spans="5:6" ht="15.75" x14ac:dyDescent="0.25">
      <c r="E135" s="92" t="s">
        <v>550</v>
      </c>
      <c r="F135" s="95" t="s">
        <v>1083</v>
      </c>
    </row>
    <row r="136" spans="5:6" ht="15.75" x14ac:dyDescent="0.25">
      <c r="E136" s="92" t="s">
        <v>551</v>
      </c>
      <c r="F136" s="95" t="s">
        <v>1083</v>
      </c>
    </row>
    <row r="137" spans="5:6" ht="15.75" x14ac:dyDescent="0.25">
      <c r="E137" s="92" t="s">
        <v>552</v>
      </c>
      <c r="F137" s="95" t="s">
        <v>1083</v>
      </c>
    </row>
    <row r="138" spans="5:6" ht="15.75" x14ac:dyDescent="0.25">
      <c r="E138" s="92" t="s">
        <v>553</v>
      </c>
      <c r="F138" s="95" t="s">
        <v>1083</v>
      </c>
    </row>
    <row r="139" spans="5:6" ht="15.75" x14ac:dyDescent="0.25">
      <c r="E139" s="92" t="s">
        <v>554</v>
      </c>
      <c r="F139" s="95" t="s">
        <v>1083</v>
      </c>
    </row>
    <row r="140" spans="5:6" ht="15.75" x14ac:dyDescent="0.25">
      <c r="E140" s="92" t="s">
        <v>555</v>
      </c>
      <c r="F140" s="95" t="s">
        <v>1083</v>
      </c>
    </row>
    <row r="141" spans="5:6" ht="15.75" x14ac:dyDescent="0.25">
      <c r="E141" s="92" t="s">
        <v>556</v>
      </c>
      <c r="F141" s="95" t="s">
        <v>1083</v>
      </c>
    </row>
    <row r="142" spans="5:6" ht="15.75" x14ac:dyDescent="0.25">
      <c r="E142" s="92" t="s">
        <v>557</v>
      </c>
      <c r="F142" s="95" t="s">
        <v>1083</v>
      </c>
    </row>
    <row r="143" spans="5:6" ht="15.75" x14ac:dyDescent="0.25">
      <c r="E143" s="89" t="s">
        <v>163</v>
      </c>
      <c r="F143" s="96" t="s">
        <v>1084</v>
      </c>
    </row>
    <row r="144" spans="5:6" ht="15.75" x14ac:dyDescent="0.25">
      <c r="E144" s="92" t="s">
        <v>558</v>
      </c>
      <c r="F144" s="95" t="s">
        <v>1083</v>
      </c>
    </row>
    <row r="145" spans="5:6" ht="15.75" x14ac:dyDescent="0.25">
      <c r="E145" s="89" t="s">
        <v>164</v>
      </c>
      <c r="F145" s="96" t="s">
        <v>1084</v>
      </c>
    </row>
    <row r="146" spans="5:6" ht="15.75" x14ac:dyDescent="0.25">
      <c r="E146" s="89" t="s">
        <v>165</v>
      </c>
      <c r="F146" s="96" t="s">
        <v>1084</v>
      </c>
    </row>
    <row r="147" spans="5:6" ht="15.75" x14ac:dyDescent="0.25">
      <c r="E147" s="76" t="s">
        <v>559</v>
      </c>
      <c r="F147" s="97" t="s">
        <v>1083</v>
      </c>
    </row>
    <row r="148" spans="5:6" ht="15.75" x14ac:dyDescent="0.25">
      <c r="E148" s="89" t="s">
        <v>166</v>
      </c>
      <c r="F148" s="96" t="s">
        <v>1084</v>
      </c>
    </row>
    <row r="149" spans="5:6" ht="15.75" x14ac:dyDescent="0.25">
      <c r="E149" s="89" t="s">
        <v>167</v>
      </c>
      <c r="F149" s="96" t="s">
        <v>1084</v>
      </c>
    </row>
    <row r="150" spans="5:6" ht="15.75" x14ac:dyDescent="0.25">
      <c r="E150" s="90" t="s">
        <v>73</v>
      </c>
      <c r="F150" s="98" t="s">
        <v>1084</v>
      </c>
    </row>
    <row r="151" spans="5:6" ht="15.75" x14ac:dyDescent="0.25">
      <c r="E151" s="90" t="s">
        <v>64</v>
      </c>
      <c r="F151" s="98" t="s">
        <v>1084</v>
      </c>
    </row>
    <row r="152" spans="5:6" ht="15.75" x14ac:dyDescent="0.25">
      <c r="E152" s="89" t="s">
        <v>168</v>
      </c>
      <c r="F152" s="96" t="s">
        <v>1084</v>
      </c>
    </row>
    <row r="153" spans="5:6" ht="15.75" x14ac:dyDescent="0.25">
      <c r="E153" s="90" t="s">
        <v>69</v>
      </c>
      <c r="F153" s="98" t="s">
        <v>1084</v>
      </c>
    </row>
    <row r="154" spans="5:6" ht="15.75" x14ac:dyDescent="0.25">
      <c r="E154" s="89" t="s">
        <v>169</v>
      </c>
      <c r="F154" s="96" t="s">
        <v>1084</v>
      </c>
    </row>
    <row r="155" spans="5:6" ht="15.75" x14ac:dyDescent="0.25">
      <c r="E155" s="90" t="s">
        <v>59</v>
      </c>
      <c r="F155" s="98" t="s">
        <v>1084</v>
      </c>
    </row>
    <row r="156" spans="5:6" ht="15.75" x14ac:dyDescent="0.25">
      <c r="E156" s="92" t="s">
        <v>560</v>
      </c>
      <c r="F156" s="95" t="s">
        <v>1083</v>
      </c>
    </row>
    <row r="157" spans="5:6" ht="15.75" x14ac:dyDescent="0.25">
      <c r="E157" s="92" t="s">
        <v>561</v>
      </c>
      <c r="F157" s="95" t="s">
        <v>1083</v>
      </c>
    </row>
    <row r="158" spans="5:6" ht="15.75" x14ac:dyDescent="0.25">
      <c r="E158" s="92" t="s">
        <v>562</v>
      </c>
      <c r="F158" s="95" t="s">
        <v>1083</v>
      </c>
    </row>
    <row r="159" spans="5:6" ht="15.75" x14ac:dyDescent="0.25">
      <c r="E159" s="89" t="s">
        <v>170</v>
      </c>
      <c r="F159" s="96" t="s">
        <v>1084</v>
      </c>
    </row>
    <row r="160" spans="5:6" ht="15.75" x14ac:dyDescent="0.25">
      <c r="E160" s="90" t="s">
        <v>63</v>
      </c>
      <c r="F160" s="98" t="s">
        <v>1084</v>
      </c>
    </row>
    <row r="161" spans="5:6" ht="15.75" x14ac:dyDescent="0.25">
      <c r="E161" s="89" t="s">
        <v>171</v>
      </c>
      <c r="F161" s="96" t="s">
        <v>1084</v>
      </c>
    </row>
    <row r="162" spans="5:6" ht="15.75" x14ac:dyDescent="0.25">
      <c r="E162" s="89" t="s">
        <v>172</v>
      </c>
      <c r="F162" s="96" t="s">
        <v>1084</v>
      </c>
    </row>
    <row r="163" spans="5:6" ht="15.75" x14ac:dyDescent="0.25">
      <c r="E163" s="92" t="s">
        <v>563</v>
      </c>
      <c r="F163" s="95" t="s">
        <v>1083</v>
      </c>
    </row>
    <row r="164" spans="5:6" ht="15.75" x14ac:dyDescent="0.25">
      <c r="E164" s="92" t="s">
        <v>564</v>
      </c>
      <c r="F164" s="95" t="s">
        <v>1083</v>
      </c>
    </row>
    <row r="165" spans="5:6" ht="15.75" x14ac:dyDescent="0.25">
      <c r="E165" s="92" t="s">
        <v>565</v>
      </c>
      <c r="F165" s="95" t="s">
        <v>1083</v>
      </c>
    </row>
    <row r="166" spans="5:6" ht="15.75" x14ac:dyDescent="0.25">
      <c r="E166" s="92" t="s">
        <v>566</v>
      </c>
      <c r="F166" s="95" t="s">
        <v>1083</v>
      </c>
    </row>
    <row r="167" spans="5:6" ht="15.75" x14ac:dyDescent="0.25">
      <c r="E167" s="92" t="s">
        <v>567</v>
      </c>
      <c r="F167" s="95" t="s">
        <v>1083</v>
      </c>
    </row>
    <row r="168" spans="5:6" ht="15.75" x14ac:dyDescent="0.25">
      <c r="E168" s="89" t="s">
        <v>173</v>
      </c>
      <c r="F168" s="96" t="s">
        <v>1084</v>
      </c>
    </row>
    <row r="169" spans="5:6" ht="15.75" x14ac:dyDescent="0.25">
      <c r="E169" s="89" t="s">
        <v>174</v>
      </c>
      <c r="F169" s="96" t="s">
        <v>1084</v>
      </c>
    </row>
    <row r="170" spans="5:6" ht="15.75" x14ac:dyDescent="0.25">
      <c r="E170" s="89" t="s">
        <v>175</v>
      </c>
      <c r="F170" s="96" t="s">
        <v>1084</v>
      </c>
    </row>
    <row r="171" spans="5:6" ht="15.75" x14ac:dyDescent="0.25">
      <c r="E171" s="89" t="s">
        <v>176</v>
      </c>
      <c r="F171" s="96" t="s">
        <v>1084</v>
      </c>
    </row>
    <row r="172" spans="5:6" ht="15.75" x14ac:dyDescent="0.25">
      <c r="E172" s="89" t="s">
        <v>177</v>
      </c>
      <c r="F172" s="96" t="s">
        <v>1084</v>
      </c>
    </row>
    <row r="173" spans="5:6" ht="15.75" x14ac:dyDescent="0.25">
      <c r="E173" s="92" t="s">
        <v>568</v>
      </c>
      <c r="F173" s="95" t="s">
        <v>1083</v>
      </c>
    </row>
    <row r="174" spans="5:6" ht="15.75" x14ac:dyDescent="0.25">
      <c r="E174" s="90" t="s">
        <v>68</v>
      </c>
      <c r="F174" s="98" t="s">
        <v>1084</v>
      </c>
    </row>
    <row r="175" spans="5:6" ht="15.75" x14ac:dyDescent="0.25">
      <c r="E175" s="89" t="s">
        <v>178</v>
      </c>
      <c r="F175" s="96" t="s">
        <v>1084</v>
      </c>
    </row>
    <row r="176" spans="5:6" ht="15.75" x14ac:dyDescent="0.25">
      <c r="E176" s="89" t="s">
        <v>179</v>
      </c>
      <c r="F176" s="96" t="s">
        <v>1084</v>
      </c>
    </row>
    <row r="177" spans="5:6" ht="15.75" x14ac:dyDescent="0.25">
      <c r="E177" s="92" t="s">
        <v>569</v>
      </c>
      <c r="F177" s="95" t="s">
        <v>1083</v>
      </c>
    </row>
    <row r="178" spans="5:6" ht="15.75" x14ac:dyDescent="0.25">
      <c r="E178" s="89" t="s">
        <v>180</v>
      </c>
      <c r="F178" s="96" t="s">
        <v>1084</v>
      </c>
    </row>
    <row r="179" spans="5:6" ht="15.75" x14ac:dyDescent="0.25">
      <c r="E179" s="89" t="s">
        <v>181</v>
      </c>
      <c r="F179" s="96" t="s">
        <v>1084</v>
      </c>
    </row>
    <row r="180" spans="5:6" ht="15.75" x14ac:dyDescent="0.25">
      <c r="E180" s="89" t="s">
        <v>60</v>
      </c>
      <c r="F180" s="96" t="s">
        <v>1084</v>
      </c>
    </row>
    <row r="181" spans="5:6" ht="15.75" x14ac:dyDescent="0.25">
      <c r="E181" s="89" t="s">
        <v>182</v>
      </c>
      <c r="F181" s="96" t="s">
        <v>1084</v>
      </c>
    </row>
    <row r="182" spans="5:6" ht="15.75" x14ac:dyDescent="0.25">
      <c r="E182" s="92" t="s">
        <v>570</v>
      </c>
      <c r="F182" s="95" t="s">
        <v>1083</v>
      </c>
    </row>
    <row r="183" spans="5:6" ht="15.75" x14ac:dyDescent="0.25">
      <c r="E183" s="90" t="s">
        <v>62</v>
      </c>
      <c r="F183" s="98" t="s">
        <v>1084</v>
      </c>
    </row>
    <row r="184" spans="5:6" ht="15.75" x14ac:dyDescent="0.25">
      <c r="E184" s="89" t="s">
        <v>183</v>
      </c>
      <c r="F184" s="96" t="s">
        <v>1083</v>
      </c>
    </row>
    <row r="185" spans="5:6" ht="15.75" x14ac:dyDescent="0.25">
      <c r="E185" s="92" t="s">
        <v>571</v>
      </c>
      <c r="F185" s="95" t="s">
        <v>1083</v>
      </c>
    </row>
    <row r="186" spans="5:6" ht="15.75" x14ac:dyDescent="0.25">
      <c r="E186" s="92" t="s">
        <v>572</v>
      </c>
      <c r="F186" s="95" t="s">
        <v>1083</v>
      </c>
    </row>
    <row r="187" spans="5:6" ht="15.75" x14ac:dyDescent="0.25">
      <c r="E187" s="92" t="s">
        <v>573</v>
      </c>
      <c r="F187" s="95" t="s">
        <v>1083</v>
      </c>
    </row>
    <row r="188" spans="5:6" ht="15.75" x14ac:dyDescent="0.25">
      <c r="E188" s="89" t="s">
        <v>184</v>
      </c>
      <c r="F188" s="96" t="s">
        <v>1086</v>
      </c>
    </row>
    <row r="189" spans="5:6" ht="15.75" x14ac:dyDescent="0.25">
      <c r="E189" s="89" t="s">
        <v>185</v>
      </c>
      <c r="F189" s="96" t="s">
        <v>1086</v>
      </c>
    </row>
    <row r="190" spans="5:6" ht="15.75" x14ac:dyDescent="0.25">
      <c r="E190" s="90" t="s">
        <v>94</v>
      </c>
      <c r="F190" s="98" t="s">
        <v>1086</v>
      </c>
    </row>
    <row r="191" spans="5:6" ht="15.75" x14ac:dyDescent="0.25">
      <c r="E191" s="89" t="s">
        <v>186</v>
      </c>
      <c r="F191" s="96" t="s">
        <v>1086</v>
      </c>
    </row>
    <row r="192" spans="5:6" ht="15.75" x14ac:dyDescent="0.25">
      <c r="E192" s="92" t="s">
        <v>574</v>
      </c>
      <c r="F192" s="95" t="s">
        <v>1083</v>
      </c>
    </row>
    <row r="193" spans="5:6" ht="15.75" x14ac:dyDescent="0.25">
      <c r="E193" s="89" t="s">
        <v>187</v>
      </c>
      <c r="F193" s="96" t="s">
        <v>1086</v>
      </c>
    </row>
    <row r="194" spans="5:6" ht="15.75" x14ac:dyDescent="0.25">
      <c r="E194" s="89" t="s">
        <v>188</v>
      </c>
      <c r="F194" s="96" t="s">
        <v>1084</v>
      </c>
    </row>
    <row r="195" spans="5:6" ht="15.75" x14ac:dyDescent="0.25">
      <c r="E195" s="92" t="s">
        <v>575</v>
      </c>
      <c r="F195" s="95" t="s">
        <v>1083</v>
      </c>
    </row>
    <row r="196" spans="5:6" ht="15.75" x14ac:dyDescent="0.25">
      <c r="E196" s="92" t="s">
        <v>576</v>
      </c>
      <c r="F196" s="95" t="s">
        <v>1083</v>
      </c>
    </row>
    <row r="197" spans="5:6" ht="15.75" x14ac:dyDescent="0.25">
      <c r="E197" s="90" t="s">
        <v>67</v>
      </c>
      <c r="F197" s="98" t="s">
        <v>1084</v>
      </c>
    </row>
    <row r="198" spans="5:6" ht="15.75" x14ac:dyDescent="0.25">
      <c r="E198" s="89" t="s">
        <v>189</v>
      </c>
      <c r="F198" s="96" t="s">
        <v>1084</v>
      </c>
    </row>
    <row r="199" spans="5:6" ht="15.75" x14ac:dyDescent="0.25">
      <c r="E199" s="92" t="s">
        <v>577</v>
      </c>
      <c r="F199" s="95" t="s">
        <v>1083</v>
      </c>
    </row>
    <row r="200" spans="5:6" ht="15.75" x14ac:dyDescent="0.25">
      <c r="E200" s="92" t="s">
        <v>578</v>
      </c>
      <c r="F200" s="95" t="s">
        <v>1083</v>
      </c>
    </row>
    <row r="201" spans="5:6" ht="15.75" x14ac:dyDescent="0.25">
      <c r="E201" s="89" t="s">
        <v>190</v>
      </c>
      <c r="F201" s="96" t="s">
        <v>1086</v>
      </c>
    </row>
    <row r="202" spans="5:6" ht="15.75" x14ac:dyDescent="0.25">
      <c r="E202" s="90" t="s">
        <v>93</v>
      </c>
      <c r="F202" s="98" t="s">
        <v>1086</v>
      </c>
    </row>
    <row r="203" spans="5:6" ht="15.75" x14ac:dyDescent="0.25">
      <c r="E203" s="89" t="s">
        <v>191</v>
      </c>
      <c r="F203" s="96" t="s">
        <v>1086</v>
      </c>
    </row>
    <row r="204" spans="5:6" ht="15.75" x14ac:dyDescent="0.25">
      <c r="E204" s="89" t="s">
        <v>192</v>
      </c>
      <c r="F204" s="96" t="s">
        <v>1086</v>
      </c>
    </row>
    <row r="205" spans="5:6" ht="15.75" x14ac:dyDescent="0.25">
      <c r="E205" s="89" t="s">
        <v>193</v>
      </c>
      <c r="F205" s="96" t="s">
        <v>1086</v>
      </c>
    </row>
    <row r="206" spans="5:6" ht="15.75" x14ac:dyDescent="0.25">
      <c r="E206" s="92" t="s">
        <v>579</v>
      </c>
      <c r="F206" s="95" t="s">
        <v>1083</v>
      </c>
    </row>
    <row r="207" spans="5:6" ht="15.75" x14ac:dyDescent="0.25">
      <c r="E207" s="91" t="s">
        <v>580</v>
      </c>
      <c r="F207" s="99" t="s">
        <v>1083</v>
      </c>
    </row>
    <row r="208" spans="5:6" ht="15.75" x14ac:dyDescent="0.25">
      <c r="E208" s="92" t="s">
        <v>581</v>
      </c>
      <c r="F208" s="95" t="s">
        <v>1083</v>
      </c>
    </row>
    <row r="209" spans="5:6" ht="15.75" x14ac:dyDescent="0.25">
      <c r="E209" s="92" t="s">
        <v>582</v>
      </c>
      <c r="F209" s="95" t="s">
        <v>1083</v>
      </c>
    </row>
    <row r="210" spans="5:6" ht="15.75" x14ac:dyDescent="0.25">
      <c r="E210" s="89" t="s">
        <v>194</v>
      </c>
      <c r="F210" s="96" t="s">
        <v>1086</v>
      </c>
    </row>
    <row r="211" spans="5:6" ht="15.75" x14ac:dyDescent="0.25">
      <c r="E211" s="89" t="s">
        <v>195</v>
      </c>
      <c r="F211" s="96" t="s">
        <v>1086</v>
      </c>
    </row>
    <row r="212" spans="5:6" ht="15.75" x14ac:dyDescent="0.25">
      <c r="E212" s="89" t="s">
        <v>196</v>
      </c>
      <c r="F212" s="96" t="s">
        <v>1086</v>
      </c>
    </row>
    <row r="213" spans="5:6" ht="15.75" x14ac:dyDescent="0.25">
      <c r="E213" s="90" t="s">
        <v>92</v>
      </c>
      <c r="F213" s="98" t="s">
        <v>1086</v>
      </c>
    </row>
    <row r="214" spans="5:6" ht="15.75" x14ac:dyDescent="0.25">
      <c r="E214" s="92" t="s">
        <v>583</v>
      </c>
      <c r="F214" s="95" t="s">
        <v>1083</v>
      </c>
    </row>
    <row r="215" spans="5:6" ht="15.75" x14ac:dyDescent="0.25">
      <c r="E215" s="92" t="s">
        <v>584</v>
      </c>
      <c r="F215" s="95" t="s">
        <v>1083</v>
      </c>
    </row>
    <row r="216" spans="5:6" ht="15.75" x14ac:dyDescent="0.25">
      <c r="E216" s="91" t="s">
        <v>585</v>
      </c>
      <c r="F216" s="99" t="s">
        <v>1083</v>
      </c>
    </row>
    <row r="217" spans="5:6" ht="15.75" x14ac:dyDescent="0.25">
      <c r="E217" s="91" t="s">
        <v>586</v>
      </c>
      <c r="F217" s="99" t="s">
        <v>1083</v>
      </c>
    </row>
    <row r="218" spans="5:6" ht="15.75" x14ac:dyDescent="0.25">
      <c r="E218" s="92" t="s">
        <v>587</v>
      </c>
      <c r="F218" s="95" t="s">
        <v>1083</v>
      </c>
    </row>
    <row r="219" spans="5:6" ht="15.75" x14ac:dyDescent="0.25">
      <c r="E219" s="92" t="s">
        <v>588</v>
      </c>
      <c r="F219" s="95" t="s">
        <v>1083</v>
      </c>
    </row>
    <row r="220" spans="5:6" ht="15.75" x14ac:dyDescent="0.25">
      <c r="E220" s="92" t="s">
        <v>589</v>
      </c>
      <c r="F220" s="95" t="s">
        <v>1083</v>
      </c>
    </row>
    <row r="221" spans="5:6" ht="15.75" x14ac:dyDescent="0.25">
      <c r="E221" s="92" t="s">
        <v>590</v>
      </c>
      <c r="F221" s="95" t="s">
        <v>1083</v>
      </c>
    </row>
    <row r="222" spans="5:6" ht="15.75" x14ac:dyDescent="0.25">
      <c r="E222" s="92" t="s">
        <v>591</v>
      </c>
      <c r="F222" s="95" t="s">
        <v>1083</v>
      </c>
    </row>
    <row r="223" spans="5:6" ht="15.75" x14ac:dyDescent="0.25">
      <c r="E223" s="92" t="s">
        <v>592</v>
      </c>
      <c r="F223" s="95" t="s">
        <v>1083</v>
      </c>
    </row>
    <row r="224" spans="5:6" ht="15.75" x14ac:dyDescent="0.25">
      <c r="E224" s="92" t="s">
        <v>593</v>
      </c>
      <c r="F224" s="95" t="s">
        <v>1083</v>
      </c>
    </row>
    <row r="225" spans="5:6" ht="15.75" x14ac:dyDescent="0.25">
      <c r="E225" s="92" t="s">
        <v>594</v>
      </c>
      <c r="F225" s="95" t="s">
        <v>1083</v>
      </c>
    </row>
    <row r="226" spans="5:6" ht="15.75" x14ac:dyDescent="0.25">
      <c r="E226" s="92" t="s">
        <v>595</v>
      </c>
      <c r="F226" s="95" t="s">
        <v>1083</v>
      </c>
    </row>
    <row r="227" spans="5:6" ht="15.75" x14ac:dyDescent="0.25">
      <c r="E227" s="92" t="s">
        <v>596</v>
      </c>
      <c r="F227" s="95" t="s">
        <v>1083</v>
      </c>
    </row>
    <row r="228" spans="5:6" ht="15.75" x14ac:dyDescent="0.25">
      <c r="E228" s="92" t="s">
        <v>597</v>
      </c>
      <c r="F228" s="95" t="s">
        <v>1083</v>
      </c>
    </row>
    <row r="229" spans="5:6" ht="15.75" x14ac:dyDescent="0.25">
      <c r="E229" s="92" t="s">
        <v>598</v>
      </c>
      <c r="F229" s="95" t="s">
        <v>1083</v>
      </c>
    </row>
    <row r="230" spans="5:6" ht="15.75" x14ac:dyDescent="0.25">
      <c r="E230" s="92" t="s">
        <v>599</v>
      </c>
      <c r="F230" s="95" t="s">
        <v>1083</v>
      </c>
    </row>
    <row r="231" spans="5:6" ht="15.75" x14ac:dyDescent="0.25">
      <c r="E231" s="92" t="s">
        <v>600</v>
      </c>
      <c r="F231" s="95" t="s">
        <v>1083</v>
      </c>
    </row>
    <row r="232" spans="5:6" ht="15.75" x14ac:dyDescent="0.25">
      <c r="E232" s="91" t="s">
        <v>601</v>
      </c>
      <c r="F232" s="99" t="s">
        <v>1083</v>
      </c>
    </row>
    <row r="233" spans="5:6" ht="15.75" x14ac:dyDescent="0.25">
      <c r="E233" s="92" t="s">
        <v>602</v>
      </c>
      <c r="F233" s="95" t="s">
        <v>1083</v>
      </c>
    </row>
    <row r="234" spans="5:6" ht="15.75" x14ac:dyDescent="0.25">
      <c r="E234" s="92" t="s">
        <v>603</v>
      </c>
      <c r="F234" s="95" t="s">
        <v>1083</v>
      </c>
    </row>
    <row r="235" spans="5:6" ht="15.75" x14ac:dyDescent="0.25">
      <c r="E235" s="90" t="s">
        <v>90</v>
      </c>
      <c r="F235" s="98" t="s">
        <v>1087</v>
      </c>
    </row>
    <row r="236" spans="5:6" ht="15.75" x14ac:dyDescent="0.25">
      <c r="E236" s="92" t="s">
        <v>604</v>
      </c>
      <c r="F236" s="95" t="s">
        <v>1083</v>
      </c>
    </row>
    <row r="237" spans="5:6" ht="15.75" x14ac:dyDescent="0.25">
      <c r="E237" s="92" t="s">
        <v>605</v>
      </c>
      <c r="F237" s="95" t="s">
        <v>1083</v>
      </c>
    </row>
    <row r="238" spans="5:6" ht="15.75" x14ac:dyDescent="0.25">
      <c r="E238" s="92" t="s">
        <v>606</v>
      </c>
      <c r="F238" s="95" t="s">
        <v>1083</v>
      </c>
    </row>
    <row r="239" spans="5:6" ht="15.75" x14ac:dyDescent="0.25">
      <c r="E239" s="92" t="s">
        <v>607</v>
      </c>
      <c r="F239" s="95" t="s">
        <v>1083</v>
      </c>
    </row>
    <row r="240" spans="5:6" ht="15.75" x14ac:dyDescent="0.25">
      <c r="E240" s="92" t="s">
        <v>608</v>
      </c>
      <c r="F240" s="95" t="s">
        <v>1083</v>
      </c>
    </row>
    <row r="241" spans="5:6" ht="15.75" x14ac:dyDescent="0.25">
      <c r="E241" s="92" t="s">
        <v>609</v>
      </c>
      <c r="F241" s="95" t="s">
        <v>1083</v>
      </c>
    </row>
    <row r="242" spans="5:6" ht="15.75" x14ac:dyDescent="0.25">
      <c r="E242" s="92" t="s">
        <v>610</v>
      </c>
      <c r="F242" s="95" t="s">
        <v>1083</v>
      </c>
    </row>
    <row r="243" spans="5:6" ht="15.75" x14ac:dyDescent="0.25">
      <c r="E243" s="92" t="s">
        <v>611</v>
      </c>
      <c r="F243" s="95" t="s">
        <v>1083</v>
      </c>
    </row>
    <row r="244" spans="5:6" ht="15.75" x14ac:dyDescent="0.25">
      <c r="E244" s="91" t="s">
        <v>612</v>
      </c>
      <c r="F244" s="99" t="s">
        <v>1083</v>
      </c>
    </row>
    <row r="245" spans="5:6" ht="15.75" x14ac:dyDescent="0.25">
      <c r="E245" s="92" t="s">
        <v>613</v>
      </c>
      <c r="F245" s="95" t="s">
        <v>1083</v>
      </c>
    </row>
    <row r="246" spans="5:6" ht="15.75" x14ac:dyDescent="0.25">
      <c r="E246" s="92" t="s">
        <v>614</v>
      </c>
      <c r="F246" s="95" t="s">
        <v>1083</v>
      </c>
    </row>
    <row r="247" spans="5:6" ht="15.75" x14ac:dyDescent="0.25">
      <c r="E247" s="92" t="s">
        <v>615</v>
      </c>
      <c r="F247" s="95" t="s">
        <v>1083</v>
      </c>
    </row>
    <row r="248" spans="5:6" ht="15.75" x14ac:dyDescent="0.25">
      <c r="E248" s="92" t="s">
        <v>616</v>
      </c>
      <c r="F248" s="95" t="s">
        <v>1083</v>
      </c>
    </row>
    <row r="249" spans="5:6" ht="15.75" x14ac:dyDescent="0.25">
      <c r="E249" s="89" t="s">
        <v>197</v>
      </c>
      <c r="F249" s="96" t="s">
        <v>1087</v>
      </c>
    </row>
    <row r="250" spans="5:6" ht="15.75" x14ac:dyDescent="0.25">
      <c r="E250" s="89" t="s">
        <v>198</v>
      </c>
      <c r="F250" s="96" t="s">
        <v>1087</v>
      </c>
    </row>
    <row r="251" spans="5:6" ht="15.75" x14ac:dyDescent="0.25">
      <c r="E251" s="92" t="s">
        <v>617</v>
      </c>
      <c r="F251" s="95" t="s">
        <v>1083</v>
      </c>
    </row>
    <row r="252" spans="5:6" ht="15.75" x14ac:dyDescent="0.25">
      <c r="E252" s="92" t="s">
        <v>618</v>
      </c>
      <c r="F252" s="95" t="s">
        <v>1083</v>
      </c>
    </row>
    <row r="253" spans="5:6" ht="15.75" x14ac:dyDescent="0.25">
      <c r="E253" s="92" t="s">
        <v>619</v>
      </c>
      <c r="F253" s="95" t="s">
        <v>1083</v>
      </c>
    </row>
    <row r="254" spans="5:6" ht="15.75" x14ac:dyDescent="0.25">
      <c r="E254" s="92" t="s">
        <v>620</v>
      </c>
      <c r="F254" s="95" t="s">
        <v>1083</v>
      </c>
    </row>
    <row r="255" spans="5:6" ht="15.75" x14ac:dyDescent="0.25">
      <c r="E255" s="92" t="s">
        <v>621</v>
      </c>
      <c r="F255" s="95" t="s">
        <v>1083</v>
      </c>
    </row>
    <row r="256" spans="5:6" ht="15.75" x14ac:dyDescent="0.25">
      <c r="E256" s="92" t="s">
        <v>622</v>
      </c>
      <c r="F256" s="95" t="s">
        <v>1083</v>
      </c>
    </row>
    <row r="257" spans="5:6" ht="15.75" x14ac:dyDescent="0.25">
      <c r="E257" s="92" t="s">
        <v>623</v>
      </c>
      <c r="F257" s="95" t="s">
        <v>1083</v>
      </c>
    </row>
    <row r="258" spans="5:6" ht="15.75" x14ac:dyDescent="0.25">
      <c r="E258" s="92" t="s">
        <v>624</v>
      </c>
      <c r="F258" s="95" t="s">
        <v>1083</v>
      </c>
    </row>
    <row r="259" spans="5:6" ht="15.75" x14ac:dyDescent="0.25">
      <c r="E259" s="93" t="s">
        <v>625</v>
      </c>
      <c r="F259" s="100" t="s">
        <v>1083</v>
      </c>
    </row>
    <row r="260" spans="5:6" ht="15.75" x14ac:dyDescent="0.25">
      <c r="E260" s="92" t="s">
        <v>626</v>
      </c>
      <c r="F260" s="95" t="s">
        <v>1083</v>
      </c>
    </row>
    <row r="261" spans="5:6" ht="15.75" x14ac:dyDescent="0.25">
      <c r="E261" s="92" t="s">
        <v>627</v>
      </c>
      <c r="F261" s="95" t="s">
        <v>1083</v>
      </c>
    </row>
    <row r="262" spans="5:6" ht="15.75" x14ac:dyDescent="0.25">
      <c r="E262" s="90" t="s">
        <v>88</v>
      </c>
      <c r="F262" s="98" t="s">
        <v>1087</v>
      </c>
    </row>
    <row r="263" spans="5:6" ht="15.75" x14ac:dyDescent="0.25">
      <c r="E263" s="90" t="s">
        <v>89</v>
      </c>
      <c r="F263" s="98" t="s">
        <v>1087</v>
      </c>
    </row>
    <row r="264" spans="5:6" ht="15.75" x14ac:dyDescent="0.25">
      <c r="E264" s="89" t="s">
        <v>199</v>
      </c>
      <c r="F264" s="96" t="s">
        <v>1087</v>
      </c>
    </row>
    <row r="265" spans="5:6" ht="15.75" x14ac:dyDescent="0.25">
      <c r="E265" s="90" t="s">
        <v>91</v>
      </c>
      <c r="F265" s="98" t="s">
        <v>1087</v>
      </c>
    </row>
    <row r="266" spans="5:6" ht="15.75" x14ac:dyDescent="0.25">
      <c r="E266" s="92" t="s">
        <v>628</v>
      </c>
      <c r="F266" s="95" t="s">
        <v>1083</v>
      </c>
    </row>
    <row r="267" spans="5:6" ht="15.75" x14ac:dyDescent="0.25">
      <c r="E267" s="92" t="s">
        <v>629</v>
      </c>
      <c r="F267" s="95" t="s">
        <v>1083</v>
      </c>
    </row>
    <row r="268" spans="5:6" ht="15.75" x14ac:dyDescent="0.25">
      <c r="E268" s="89" t="s">
        <v>200</v>
      </c>
      <c r="F268" s="96" t="s">
        <v>1088</v>
      </c>
    </row>
    <row r="269" spans="5:6" ht="15.75" x14ac:dyDescent="0.25">
      <c r="E269" s="89" t="s">
        <v>201</v>
      </c>
      <c r="F269" s="96" t="s">
        <v>1088</v>
      </c>
    </row>
    <row r="270" spans="5:6" ht="15.75" x14ac:dyDescent="0.25">
      <c r="E270" s="89" t="s">
        <v>202</v>
      </c>
      <c r="F270" s="96" t="s">
        <v>1088</v>
      </c>
    </row>
    <row r="271" spans="5:6" ht="15.75" x14ac:dyDescent="0.25">
      <c r="E271" s="92" t="s">
        <v>630</v>
      </c>
      <c r="F271" s="95" t="s">
        <v>1083</v>
      </c>
    </row>
    <row r="272" spans="5:6" ht="15.75" x14ac:dyDescent="0.25">
      <c r="E272" s="89" t="s">
        <v>203</v>
      </c>
      <c r="F272" s="96" t="s">
        <v>1088</v>
      </c>
    </row>
    <row r="273" spans="5:6" ht="15.75" x14ac:dyDescent="0.25">
      <c r="E273" s="92" t="s">
        <v>631</v>
      </c>
      <c r="F273" s="95" t="s">
        <v>1083</v>
      </c>
    </row>
    <row r="274" spans="5:6" ht="15.75" x14ac:dyDescent="0.25">
      <c r="E274" s="92" t="s">
        <v>632</v>
      </c>
      <c r="F274" s="95" t="s">
        <v>1083</v>
      </c>
    </row>
    <row r="275" spans="5:6" ht="15.75" x14ac:dyDescent="0.25">
      <c r="E275" s="92" t="s">
        <v>633</v>
      </c>
      <c r="F275" s="95" t="s">
        <v>1083</v>
      </c>
    </row>
    <row r="276" spans="5:6" ht="15.75" x14ac:dyDescent="0.25">
      <c r="E276" s="92" t="s">
        <v>634</v>
      </c>
      <c r="F276" s="95" t="s">
        <v>1083</v>
      </c>
    </row>
    <row r="277" spans="5:6" ht="15.75" x14ac:dyDescent="0.25">
      <c r="E277" s="92" t="s">
        <v>635</v>
      </c>
      <c r="F277" s="95" t="s">
        <v>1083</v>
      </c>
    </row>
    <row r="278" spans="5:6" ht="15.75" x14ac:dyDescent="0.25">
      <c r="E278" s="92" t="s">
        <v>636</v>
      </c>
      <c r="F278" s="95" t="s">
        <v>1083</v>
      </c>
    </row>
    <row r="279" spans="5:6" ht="15.75" x14ac:dyDescent="0.25">
      <c r="E279" s="89" t="s">
        <v>204</v>
      </c>
      <c r="F279" s="96" t="s">
        <v>1088</v>
      </c>
    </row>
    <row r="280" spans="5:6" ht="15.75" x14ac:dyDescent="0.25">
      <c r="E280" s="90" t="s">
        <v>95</v>
      </c>
      <c r="F280" s="98" t="s">
        <v>1088</v>
      </c>
    </row>
    <row r="281" spans="5:6" ht="15.75" x14ac:dyDescent="0.25">
      <c r="E281" s="92" t="s">
        <v>637</v>
      </c>
      <c r="F281" s="95" t="s">
        <v>1083</v>
      </c>
    </row>
    <row r="282" spans="5:6" ht="15.75" x14ac:dyDescent="0.25">
      <c r="E282" s="89" t="s">
        <v>205</v>
      </c>
      <c r="F282" s="96" t="s">
        <v>1088</v>
      </c>
    </row>
    <row r="283" spans="5:6" ht="15.75" x14ac:dyDescent="0.25">
      <c r="E283" s="92" t="s">
        <v>638</v>
      </c>
      <c r="F283" s="95" t="s">
        <v>1083</v>
      </c>
    </row>
    <row r="284" spans="5:6" ht="15.75" x14ac:dyDescent="0.25">
      <c r="E284" s="90" t="s">
        <v>96</v>
      </c>
      <c r="F284" s="98" t="s">
        <v>1088</v>
      </c>
    </row>
    <row r="285" spans="5:6" ht="15.75" x14ac:dyDescent="0.25">
      <c r="E285" s="92" t="s">
        <v>639</v>
      </c>
      <c r="F285" s="95" t="s">
        <v>1083</v>
      </c>
    </row>
    <row r="286" spans="5:6" ht="15.75" x14ac:dyDescent="0.25">
      <c r="E286" s="92" t="s">
        <v>640</v>
      </c>
      <c r="F286" s="95" t="s">
        <v>1083</v>
      </c>
    </row>
    <row r="287" spans="5:6" ht="15.75" x14ac:dyDescent="0.25">
      <c r="E287" s="92" t="s">
        <v>641</v>
      </c>
      <c r="F287" s="95" t="s">
        <v>1083</v>
      </c>
    </row>
    <row r="288" spans="5:6" ht="15.75" x14ac:dyDescent="0.25">
      <c r="E288" s="76" t="s">
        <v>642</v>
      </c>
      <c r="F288" s="97" t="s">
        <v>1083</v>
      </c>
    </row>
    <row r="289" spans="5:6" ht="15.75" x14ac:dyDescent="0.25">
      <c r="E289" s="92" t="s">
        <v>643</v>
      </c>
      <c r="F289" s="95" t="s">
        <v>1083</v>
      </c>
    </row>
    <row r="290" spans="5:6" ht="15.75" x14ac:dyDescent="0.25">
      <c r="E290" s="92" t="s">
        <v>644</v>
      </c>
      <c r="F290" s="95" t="s">
        <v>1083</v>
      </c>
    </row>
    <row r="291" spans="5:6" ht="15.75" x14ac:dyDescent="0.25">
      <c r="E291" s="92" t="s">
        <v>645</v>
      </c>
      <c r="F291" s="95" t="s">
        <v>1083</v>
      </c>
    </row>
    <row r="292" spans="5:6" ht="15.75" x14ac:dyDescent="0.25">
      <c r="E292" s="92" t="s">
        <v>646</v>
      </c>
      <c r="F292" s="95" t="s">
        <v>1083</v>
      </c>
    </row>
    <row r="293" spans="5:6" ht="15.75" x14ac:dyDescent="0.25">
      <c r="E293" s="92" t="s">
        <v>647</v>
      </c>
      <c r="F293" s="95" t="s">
        <v>1083</v>
      </c>
    </row>
    <row r="294" spans="5:6" ht="15.75" x14ac:dyDescent="0.25">
      <c r="E294" s="7" t="s">
        <v>648</v>
      </c>
      <c r="F294" s="101" t="s">
        <v>1083</v>
      </c>
    </row>
    <row r="295" spans="5:6" ht="15.75" x14ac:dyDescent="0.25">
      <c r="E295" s="92" t="s">
        <v>649</v>
      </c>
      <c r="F295" s="95" t="s">
        <v>1083</v>
      </c>
    </row>
    <row r="296" spans="5:6" ht="15.75" x14ac:dyDescent="0.25">
      <c r="E296" s="92" t="s">
        <v>650</v>
      </c>
      <c r="F296" s="95" t="s">
        <v>1083</v>
      </c>
    </row>
    <row r="297" spans="5:6" ht="15.75" x14ac:dyDescent="0.25">
      <c r="E297" s="92" t="s">
        <v>651</v>
      </c>
      <c r="F297" s="95" t="s">
        <v>1083</v>
      </c>
    </row>
    <row r="298" spans="5:6" ht="15.75" x14ac:dyDescent="0.25">
      <c r="E298" s="92" t="s">
        <v>652</v>
      </c>
      <c r="F298" s="95" t="s">
        <v>1083</v>
      </c>
    </row>
    <row r="299" spans="5:6" ht="15.75" x14ac:dyDescent="0.25">
      <c r="E299" s="92" t="s">
        <v>653</v>
      </c>
      <c r="F299" s="95" t="s">
        <v>1083</v>
      </c>
    </row>
    <row r="300" spans="5:6" ht="15.75" x14ac:dyDescent="0.25">
      <c r="E300" s="92" t="s">
        <v>654</v>
      </c>
      <c r="F300" s="95" t="s">
        <v>1083</v>
      </c>
    </row>
    <row r="301" spans="5:6" ht="15.75" x14ac:dyDescent="0.25">
      <c r="E301" s="92" t="s">
        <v>655</v>
      </c>
      <c r="F301" s="95" t="s">
        <v>1083</v>
      </c>
    </row>
    <row r="302" spans="5:6" ht="15.75" x14ac:dyDescent="0.25">
      <c r="E302" s="92" t="s">
        <v>656</v>
      </c>
      <c r="F302" s="95" t="s">
        <v>1083</v>
      </c>
    </row>
    <row r="303" spans="5:6" ht="15.75" x14ac:dyDescent="0.25">
      <c r="E303" s="92" t="s">
        <v>657</v>
      </c>
      <c r="F303" s="95" t="s">
        <v>1083</v>
      </c>
    </row>
    <row r="304" spans="5:6" ht="15.75" x14ac:dyDescent="0.25">
      <c r="E304" s="92" t="s">
        <v>658</v>
      </c>
      <c r="F304" s="95" t="s">
        <v>1083</v>
      </c>
    </row>
    <row r="305" spans="5:6" ht="15.75" x14ac:dyDescent="0.25">
      <c r="E305" s="92" t="s">
        <v>659</v>
      </c>
      <c r="F305" s="95" t="s">
        <v>1083</v>
      </c>
    </row>
    <row r="306" spans="5:6" ht="15.75" x14ac:dyDescent="0.25">
      <c r="E306" s="92" t="s">
        <v>660</v>
      </c>
      <c r="F306" s="95" t="s">
        <v>1083</v>
      </c>
    </row>
    <row r="307" spans="5:6" ht="15.75" x14ac:dyDescent="0.25">
      <c r="E307" s="92" t="s">
        <v>661</v>
      </c>
      <c r="F307" s="95" t="s">
        <v>1083</v>
      </c>
    </row>
    <row r="308" spans="5:6" ht="15.75" x14ac:dyDescent="0.25">
      <c r="E308" s="92" t="s">
        <v>662</v>
      </c>
      <c r="F308" s="95" t="s">
        <v>1083</v>
      </c>
    </row>
    <row r="309" spans="5:6" ht="15.75" x14ac:dyDescent="0.25">
      <c r="E309" s="92" t="s">
        <v>663</v>
      </c>
      <c r="F309" s="95" t="s">
        <v>1083</v>
      </c>
    </row>
    <row r="310" spans="5:6" ht="15.75" x14ac:dyDescent="0.25">
      <c r="E310" s="92" t="s">
        <v>664</v>
      </c>
      <c r="F310" s="95" t="s">
        <v>1083</v>
      </c>
    </row>
    <row r="311" spans="5:6" ht="15.75" x14ac:dyDescent="0.25">
      <c r="E311" s="92" t="s">
        <v>665</v>
      </c>
      <c r="F311" s="95" t="s">
        <v>1083</v>
      </c>
    </row>
    <row r="312" spans="5:6" ht="15.75" x14ac:dyDescent="0.25">
      <c r="E312" s="92" t="s">
        <v>666</v>
      </c>
      <c r="F312" s="95" t="s">
        <v>1083</v>
      </c>
    </row>
    <row r="313" spans="5:6" ht="15.75" x14ac:dyDescent="0.25">
      <c r="E313" s="92" t="s">
        <v>667</v>
      </c>
      <c r="F313" s="95" t="s">
        <v>1083</v>
      </c>
    </row>
    <row r="314" spans="5:6" ht="15.75" x14ac:dyDescent="0.25">
      <c r="E314" s="89" t="s">
        <v>206</v>
      </c>
      <c r="F314" s="96" t="s">
        <v>1088</v>
      </c>
    </row>
    <row r="315" spans="5:6" ht="15.75" x14ac:dyDescent="0.25">
      <c r="E315" s="92" t="s">
        <v>668</v>
      </c>
      <c r="F315" s="95" t="s">
        <v>1083</v>
      </c>
    </row>
    <row r="316" spans="5:6" ht="15.75" x14ac:dyDescent="0.25">
      <c r="E316" s="91" t="s">
        <v>669</v>
      </c>
      <c r="F316" s="99" t="s">
        <v>1083</v>
      </c>
    </row>
    <row r="317" spans="5:6" ht="15.75" x14ac:dyDescent="0.25">
      <c r="E317" s="92" t="s">
        <v>670</v>
      </c>
      <c r="F317" s="95" t="s">
        <v>1083</v>
      </c>
    </row>
    <row r="318" spans="5:6" ht="15.75" x14ac:dyDescent="0.25">
      <c r="E318" s="92" t="s">
        <v>671</v>
      </c>
      <c r="F318" s="95" t="s">
        <v>1083</v>
      </c>
    </row>
    <row r="319" spans="5:6" ht="15.75" x14ac:dyDescent="0.25">
      <c r="E319" s="92" t="s">
        <v>672</v>
      </c>
      <c r="F319" s="95" t="s">
        <v>1083</v>
      </c>
    </row>
    <row r="320" spans="5:6" ht="15.75" x14ac:dyDescent="0.25">
      <c r="E320" s="92" t="s">
        <v>673</v>
      </c>
      <c r="F320" s="95" t="s">
        <v>1083</v>
      </c>
    </row>
    <row r="321" spans="5:6" ht="15.75" x14ac:dyDescent="0.25">
      <c r="E321" s="92" t="s">
        <v>674</v>
      </c>
      <c r="F321" s="95" t="s">
        <v>1083</v>
      </c>
    </row>
    <row r="322" spans="5:6" ht="15.75" x14ac:dyDescent="0.25">
      <c r="E322" s="89" t="s">
        <v>207</v>
      </c>
      <c r="F322" s="96" t="s">
        <v>1088</v>
      </c>
    </row>
    <row r="323" spans="5:6" ht="15.75" x14ac:dyDescent="0.25">
      <c r="E323" s="89" t="s">
        <v>208</v>
      </c>
      <c r="F323" s="96" t="s">
        <v>1088</v>
      </c>
    </row>
    <row r="324" spans="5:6" ht="15.75" x14ac:dyDescent="0.25">
      <c r="E324" s="92" t="s">
        <v>675</v>
      </c>
      <c r="F324" s="95" t="s">
        <v>1083</v>
      </c>
    </row>
    <row r="325" spans="5:6" ht="15.75" x14ac:dyDescent="0.25">
      <c r="E325" s="89" t="s">
        <v>209</v>
      </c>
      <c r="F325" s="96" t="s">
        <v>1088</v>
      </c>
    </row>
    <row r="326" spans="5:6" ht="15.75" x14ac:dyDescent="0.25">
      <c r="E326" s="89" t="s">
        <v>210</v>
      </c>
      <c r="F326" s="96" t="s">
        <v>1088</v>
      </c>
    </row>
    <row r="327" spans="5:6" ht="15.75" x14ac:dyDescent="0.25">
      <c r="E327" s="89" t="s">
        <v>211</v>
      </c>
      <c r="F327" s="96" t="s">
        <v>1088</v>
      </c>
    </row>
    <row r="328" spans="5:6" ht="15.75" x14ac:dyDescent="0.25">
      <c r="E328" s="89" t="s">
        <v>212</v>
      </c>
      <c r="F328" s="96" t="s">
        <v>1088</v>
      </c>
    </row>
    <row r="329" spans="5:6" ht="15.75" x14ac:dyDescent="0.25">
      <c r="E329" s="89" t="s">
        <v>213</v>
      </c>
      <c r="F329" s="96" t="s">
        <v>1083</v>
      </c>
    </row>
    <row r="330" spans="5:6" ht="15.75" x14ac:dyDescent="0.25">
      <c r="E330" s="89" t="s">
        <v>214</v>
      </c>
      <c r="F330" s="96" t="s">
        <v>1083</v>
      </c>
    </row>
    <row r="331" spans="5:6" ht="15.75" x14ac:dyDescent="0.25">
      <c r="E331" s="89" t="s">
        <v>215</v>
      </c>
      <c r="F331" s="96" t="s">
        <v>1083</v>
      </c>
    </row>
    <row r="332" spans="5:6" ht="15.75" x14ac:dyDescent="0.25">
      <c r="E332" s="89" t="s">
        <v>216</v>
      </c>
      <c r="F332" s="96" t="s">
        <v>1083</v>
      </c>
    </row>
    <row r="333" spans="5:6" ht="15.75" x14ac:dyDescent="0.25">
      <c r="E333" s="89" t="s">
        <v>217</v>
      </c>
      <c r="F333" s="96" t="s">
        <v>1088</v>
      </c>
    </row>
    <row r="334" spans="5:6" ht="15.75" x14ac:dyDescent="0.25">
      <c r="E334" s="92" t="s">
        <v>676</v>
      </c>
      <c r="F334" s="95" t="s">
        <v>1083</v>
      </c>
    </row>
    <row r="335" spans="5:6" ht="15.75" x14ac:dyDescent="0.25">
      <c r="E335" s="92" t="s">
        <v>677</v>
      </c>
      <c r="F335" s="95" t="s">
        <v>1083</v>
      </c>
    </row>
    <row r="336" spans="5:6" ht="15.75" x14ac:dyDescent="0.25">
      <c r="E336" s="92" t="s">
        <v>678</v>
      </c>
      <c r="F336" s="95" t="s">
        <v>1083</v>
      </c>
    </row>
    <row r="337" spans="5:6" ht="15.75" x14ac:dyDescent="0.25">
      <c r="E337" s="89" t="s">
        <v>218</v>
      </c>
      <c r="F337" s="96" t="s">
        <v>1088</v>
      </c>
    </row>
    <row r="338" spans="5:6" ht="15.75" x14ac:dyDescent="0.25">
      <c r="E338" s="89" t="s">
        <v>219</v>
      </c>
      <c r="F338" s="96" t="s">
        <v>1088</v>
      </c>
    </row>
    <row r="339" spans="5:6" ht="15.75" x14ac:dyDescent="0.25">
      <c r="E339" s="89" t="s">
        <v>220</v>
      </c>
      <c r="F339" s="96" t="s">
        <v>1089</v>
      </c>
    </row>
    <row r="340" spans="5:6" ht="15.75" x14ac:dyDescent="0.25">
      <c r="E340" s="89" t="s">
        <v>221</v>
      </c>
      <c r="F340" s="96" t="s">
        <v>1088</v>
      </c>
    </row>
    <row r="341" spans="5:6" ht="15.75" x14ac:dyDescent="0.25">
      <c r="E341" s="92" t="s">
        <v>679</v>
      </c>
      <c r="F341" s="95" t="s">
        <v>1083</v>
      </c>
    </row>
    <row r="342" spans="5:6" ht="15.75" x14ac:dyDescent="0.25">
      <c r="E342" s="92" t="s">
        <v>680</v>
      </c>
      <c r="F342" s="95" t="s">
        <v>1083</v>
      </c>
    </row>
    <row r="343" spans="5:6" ht="15.75" x14ac:dyDescent="0.25">
      <c r="E343" s="92" t="s">
        <v>681</v>
      </c>
      <c r="F343" s="95" t="s">
        <v>1083</v>
      </c>
    </row>
    <row r="344" spans="5:6" ht="15.75" x14ac:dyDescent="0.25">
      <c r="E344" s="92" t="s">
        <v>682</v>
      </c>
      <c r="F344" s="95" t="s">
        <v>1083</v>
      </c>
    </row>
    <row r="345" spans="5:6" ht="15.75" x14ac:dyDescent="0.25">
      <c r="E345" s="92" t="s">
        <v>683</v>
      </c>
      <c r="F345" s="95" t="s">
        <v>1083</v>
      </c>
    </row>
    <row r="346" spans="5:6" ht="15.75" x14ac:dyDescent="0.25">
      <c r="E346" s="92" t="s">
        <v>684</v>
      </c>
      <c r="F346" s="95" t="s">
        <v>1083</v>
      </c>
    </row>
    <row r="347" spans="5:6" ht="15.75" x14ac:dyDescent="0.25">
      <c r="E347" s="92" t="s">
        <v>685</v>
      </c>
      <c r="F347" s="95" t="s">
        <v>1083</v>
      </c>
    </row>
    <row r="348" spans="5:6" ht="15.75" x14ac:dyDescent="0.25">
      <c r="E348" s="92" t="s">
        <v>686</v>
      </c>
      <c r="F348" s="95" t="s">
        <v>1083</v>
      </c>
    </row>
    <row r="349" spans="5:6" ht="15.75" x14ac:dyDescent="0.25">
      <c r="E349" s="92" t="s">
        <v>687</v>
      </c>
      <c r="F349" s="95" t="s">
        <v>1083</v>
      </c>
    </row>
    <row r="350" spans="5:6" ht="15.75" x14ac:dyDescent="0.25">
      <c r="E350" s="89" t="s">
        <v>222</v>
      </c>
      <c r="F350" s="96" t="s">
        <v>1088</v>
      </c>
    </row>
    <row r="351" spans="5:6" ht="15.75" x14ac:dyDescent="0.25">
      <c r="E351" s="92" t="s">
        <v>688</v>
      </c>
      <c r="F351" s="95" t="s">
        <v>1083</v>
      </c>
    </row>
    <row r="352" spans="5:6" ht="15.75" x14ac:dyDescent="0.25">
      <c r="E352" s="92" t="s">
        <v>689</v>
      </c>
      <c r="F352" s="95" t="s">
        <v>1083</v>
      </c>
    </row>
    <row r="353" spans="5:6" ht="15.75" x14ac:dyDescent="0.25">
      <c r="E353" s="89" t="s">
        <v>223</v>
      </c>
      <c r="F353" s="96" t="s">
        <v>1088</v>
      </c>
    </row>
    <row r="354" spans="5:6" ht="15.75" x14ac:dyDescent="0.25">
      <c r="E354" s="89" t="s">
        <v>224</v>
      </c>
      <c r="F354" s="96" t="s">
        <v>1088</v>
      </c>
    </row>
    <row r="355" spans="5:6" ht="15.75" x14ac:dyDescent="0.25">
      <c r="E355" s="89" t="s">
        <v>225</v>
      </c>
      <c r="F355" s="96" t="s">
        <v>1088</v>
      </c>
    </row>
    <row r="356" spans="5:6" ht="15.75" x14ac:dyDescent="0.25">
      <c r="E356" s="89" t="s">
        <v>226</v>
      </c>
      <c r="F356" s="96" t="s">
        <v>1088</v>
      </c>
    </row>
    <row r="357" spans="5:6" ht="15.75" x14ac:dyDescent="0.25">
      <c r="E357" s="89" t="s">
        <v>227</v>
      </c>
      <c r="F357" s="96" t="s">
        <v>1089</v>
      </c>
    </row>
    <row r="358" spans="5:6" ht="15.75" x14ac:dyDescent="0.25">
      <c r="E358" s="89" t="s">
        <v>228</v>
      </c>
      <c r="F358" s="96" t="s">
        <v>1090</v>
      </c>
    </row>
    <row r="359" spans="5:6" ht="15.75" x14ac:dyDescent="0.25">
      <c r="E359" s="92" t="s">
        <v>690</v>
      </c>
      <c r="F359" s="95" t="s">
        <v>1083</v>
      </c>
    </row>
    <row r="360" spans="5:6" ht="15.75" x14ac:dyDescent="0.25">
      <c r="E360" s="92" t="s">
        <v>691</v>
      </c>
      <c r="F360" s="95" t="s">
        <v>1083</v>
      </c>
    </row>
    <row r="361" spans="5:6" ht="15.75" x14ac:dyDescent="0.25">
      <c r="E361" s="89" t="s">
        <v>229</v>
      </c>
      <c r="F361" s="96" t="s">
        <v>1090</v>
      </c>
    </row>
    <row r="362" spans="5:6" ht="15.75" x14ac:dyDescent="0.25">
      <c r="E362" s="89" t="s">
        <v>230</v>
      </c>
      <c r="F362" s="96" t="s">
        <v>1088</v>
      </c>
    </row>
    <row r="363" spans="5:6" ht="15.75" x14ac:dyDescent="0.25">
      <c r="E363" s="92" t="s">
        <v>692</v>
      </c>
      <c r="F363" s="95" t="s">
        <v>1083</v>
      </c>
    </row>
    <row r="364" spans="5:6" ht="15.75" x14ac:dyDescent="0.25">
      <c r="E364" s="89" t="s">
        <v>98</v>
      </c>
      <c r="F364" s="96" t="s">
        <v>1088</v>
      </c>
    </row>
    <row r="365" spans="5:6" ht="15.75" x14ac:dyDescent="0.25">
      <c r="E365" s="89" t="s">
        <v>99</v>
      </c>
      <c r="F365" s="96" t="s">
        <v>1088</v>
      </c>
    </row>
    <row r="366" spans="5:6" ht="15.75" x14ac:dyDescent="0.25">
      <c r="E366" s="89" t="s">
        <v>231</v>
      </c>
      <c r="F366" s="96" t="s">
        <v>1088</v>
      </c>
    </row>
    <row r="367" spans="5:6" ht="15.75" x14ac:dyDescent="0.25">
      <c r="E367" s="92" t="s">
        <v>693</v>
      </c>
      <c r="F367" s="95" t="s">
        <v>1083</v>
      </c>
    </row>
    <row r="368" spans="5:6" ht="15.75" x14ac:dyDescent="0.25">
      <c r="E368" s="89" t="s">
        <v>232</v>
      </c>
      <c r="F368" s="96" t="s">
        <v>1088</v>
      </c>
    </row>
    <row r="369" spans="5:6" ht="15.75" x14ac:dyDescent="0.25">
      <c r="E369" s="89" t="s">
        <v>233</v>
      </c>
      <c r="F369" s="96" t="s">
        <v>1088</v>
      </c>
    </row>
    <row r="370" spans="5:6" ht="15.75" x14ac:dyDescent="0.25">
      <c r="E370" s="89" t="s">
        <v>234</v>
      </c>
      <c r="F370" s="96" t="s">
        <v>1088</v>
      </c>
    </row>
    <row r="371" spans="5:6" ht="15.75" x14ac:dyDescent="0.25">
      <c r="E371" s="89" t="s">
        <v>235</v>
      </c>
      <c r="F371" s="96" t="s">
        <v>1088</v>
      </c>
    </row>
    <row r="372" spans="5:6" ht="15.75" x14ac:dyDescent="0.25">
      <c r="E372" s="89" t="s">
        <v>236</v>
      </c>
      <c r="F372" s="96" t="s">
        <v>1091</v>
      </c>
    </row>
    <row r="373" spans="5:6" ht="15.75" x14ac:dyDescent="0.25">
      <c r="E373" s="92" t="s">
        <v>694</v>
      </c>
      <c r="F373" s="95" t="s">
        <v>1083</v>
      </c>
    </row>
    <row r="374" spans="5:6" ht="15.75" x14ac:dyDescent="0.25">
      <c r="E374" s="92" t="s">
        <v>695</v>
      </c>
      <c r="F374" s="95" t="s">
        <v>1083</v>
      </c>
    </row>
    <row r="375" spans="5:6" ht="15.75" x14ac:dyDescent="0.25">
      <c r="E375" s="92" t="s">
        <v>696</v>
      </c>
      <c r="F375" s="95" t="s">
        <v>1083</v>
      </c>
    </row>
    <row r="376" spans="5:6" ht="15.75" x14ac:dyDescent="0.25">
      <c r="E376" s="92" t="s">
        <v>697</v>
      </c>
      <c r="F376" s="95" t="s">
        <v>1083</v>
      </c>
    </row>
    <row r="377" spans="5:6" ht="15.75" x14ac:dyDescent="0.25">
      <c r="E377" s="92" t="s">
        <v>698</v>
      </c>
      <c r="F377" s="95" t="s">
        <v>1083</v>
      </c>
    </row>
    <row r="378" spans="5:6" ht="15.75" x14ac:dyDescent="0.25">
      <c r="E378" s="92" t="s">
        <v>699</v>
      </c>
      <c r="F378" s="95" t="s">
        <v>1083</v>
      </c>
    </row>
    <row r="379" spans="5:6" ht="15.75" x14ac:dyDescent="0.25">
      <c r="E379" s="92" t="s">
        <v>700</v>
      </c>
      <c r="F379" s="95" t="s">
        <v>1083</v>
      </c>
    </row>
    <row r="380" spans="5:6" ht="15.75" x14ac:dyDescent="0.25">
      <c r="E380" s="92" t="s">
        <v>701</v>
      </c>
      <c r="F380" s="95" t="s">
        <v>1083</v>
      </c>
    </row>
    <row r="381" spans="5:6" ht="15.75" x14ac:dyDescent="0.25">
      <c r="E381" s="92" t="s">
        <v>702</v>
      </c>
      <c r="F381" s="95" t="s">
        <v>1083</v>
      </c>
    </row>
    <row r="382" spans="5:6" ht="15.75" x14ac:dyDescent="0.25">
      <c r="E382" s="91" t="s">
        <v>703</v>
      </c>
      <c r="F382" s="99" t="s">
        <v>1083</v>
      </c>
    </row>
    <row r="383" spans="5:6" ht="15.75" x14ac:dyDescent="0.25">
      <c r="E383" s="91" t="s">
        <v>704</v>
      </c>
      <c r="F383" s="99" t="s">
        <v>1083</v>
      </c>
    </row>
    <row r="384" spans="5:6" ht="15.75" x14ac:dyDescent="0.25">
      <c r="E384" s="92" t="s">
        <v>705</v>
      </c>
      <c r="F384" s="95" t="s">
        <v>1083</v>
      </c>
    </row>
    <row r="385" spans="5:6" ht="15.75" x14ac:dyDescent="0.25">
      <c r="E385" s="92" t="s">
        <v>706</v>
      </c>
      <c r="F385" s="95" t="s">
        <v>1083</v>
      </c>
    </row>
    <row r="386" spans="5:6" ht="15.75" x14ac:dyDescent="0.25">
      <c r="E386" s="92" t="s">
        <v>707</v>
      </c>
      <c r="F386" s="95" t="s">
        <v>1083</v>
      </c>
    </row>
    <row r="387" spans="5:6" ht="15.75" x14ac:dyDescent="0.25">
      <c r="E387" s="92" t="s">
        <v>708</v>
      </c>
      <c r="F387" s="95" t="s">
        <v>1083</v>
      </c>
    </row>
    <row r="388" spans="5:6" ht="15.75" x14ac:dyDescent="0.25">
      <c r="E388" s="92" t="s">
        <v>709</v>
      </c>
      <c r="F388" s="95" t="s">
        <v>1083</v>
      </c>
    </row>
    <row r="389" spans="5:6" ht="15.75" x14ac:dyDescent="0.25">
      <c r="E389" s="92" t="s">
        <v>710</v>
      </c>
      <c r="F389" s="95" t="s">
        <v>1083</v>
      </c>
    </row>
    <row r="390" spans="5:6" ht="15.75" x14ac:dyDescent="0.25">
      <c r="E390" s="92" t="s">
        <v>711</v>
      </c>
      <c r="F390" s="95" t="s">
        <v>1083</v>
      </c>
    </row>
    <row r="391" spans="5:6" ht="15.75" x14ac:dyDescent="0.25">
      <c r="E391" s="92" t="s">
        <v>712</v>
      </c>
      <c r="F391" s="95" t="s">
        <v>1083</v>
      </c>
    </row>
    <row r="392" spans="5:6" ht="15.75" x14ac:dyDescent="0.25">
      <c r="E392" s="92" t="s">
        <v>713</v>
      </c>
      <c r="F392" s="95" t="s">
        <v>1083</v>
      </c>
    </row>
    <row r="393" spans="5:6" ht="15.75" x14ac:dyDescent="0.25">
      <c r="E393" s="89" t="s">
        <v>237</v>
      </c>
      <c r="F393" s="96" t="s">
        <v>1091</v>
      </c>
    </row>
    <row r="394" spans="5:6" ht="15.75" x14ac:dyDescent="0.25">
      <c r="E394" s="90" t="s">
        <v>86</v>
      </c>
      <c r="F394" s="98" t="s">
        <v>1091</v>
      </c>
    </row>
    <row r="395" spans="5:6" ht="15.75" x14ac:dyDescent="0.25">
      <c r="E395" s="92" t="s">
        <v>714</v>
      </c>
      <c r="F395" s="95" t="s">
        <v>1083</v>
      </c>
    </row>
    <row r="396" spans="5:6" ht="15.75" x14ac:dyDescent="0.25">
      <c r="E396" s="92" t="s">
        <v>715</v>
      </c>
      <c r="F396" s="95" t="s">
        <v>1083</v>
      </c>
    </row>
    <row r="397" spans="5:6" ht="15.75" x14ac:dyDescent="0.25">
      <c r="E397" s="92" t="s">
        <v>716</v>
      </c>
      <c r="F397" s="95" t="s">
        <v>1083</v>
      </c>
    </row>
    <row r="398" spans="5:6" ht="15.75" x14ac:dyDescent="0.25">
      <c r="E398" s="92" t="s">
        <v>717</v>
      </c>
      <c r="F398" s="95" t="s">
        <v>1083</v>
      </c>
    </row>
    <row r="399" spans="5:6" ht="15.75" x14ac:dyDescent="0.25">
      <c r="E399" s="92" t="s">
        <v>718</v>
      </c>
      <c r="F399" s="95" t="s">
        <v>1083</v>
      </c>
    </row>
    <row r="400" spans="5:6" ht="15.75" x14ac:dyDescent="0.25">
      <c r="E400" s="92" t="s">
        <v>719</v>
      </c>
      <c r="F400" s="95" t="s">
        <v>1083</v>
      </c>
    </row>
    <row r="401" spans="5:6" ht="15.75" x14ac:dyDescent="0.25">
      <c r="E401" s="92" t="s">
        <v>720</v>
      </c>
      <c r="F401" s="95" t="s">
        <v>1083</v>
      </c>
    </row>
    <row r="402" spans="5:6" ht="15.75" x14ac:dyDescent="0.25">
      <c r="E402" s="92" t="s">
        <v>721</v>
      </c>
      <c r="F402" s="95" t="s">
        <v>1083</v>
      </c>
    </row>
    <row r="403" spans="5:6" ht="15.75" x14ac:dyDescent="0.25">
      <c r="E403" s="92" t="s">
        <v>722</v>
      </c>
      <c r="F403" s="95" t="s">
        <v>1083</v>
      </c>
    </row>
    <row r="404" spans="5:6" ht="15.75" x14ac:dyDescent="0.25">
      <c r="E404" s="92" t="s">
        <v>723</v>
      </c>
      <c r="F404" s="95" t="s">
        <v>1083</v>
      </c>
    </row>
    <row r="405" spans="5:6" ht="15.75" x14ac:dyDescent="0.25">
      <c r="E405" s="92" t="s">
        <v>724</v>
      </c>
      <c r="F405" s="95" t="s">
        <v>1092</v>
      </c>
    </row>
    <row r="406" spans="5:6" ht="15.75" x14ac:dyDescent="0.25">
      <c r="E406" s="92" t="s">
        <v>725</v>
      </c>
      <c r="F406" s="95" t="s">
        <v>1092</v>
      </c>
    </row>
    <row r="407" spans="5:6" ht="15.75" x14ac:dyDescent="0.25">
      <c r="E407" s="92" t="s">
        <v>726</v>
      </c>
      <c r="F407" s="95" t="s">
        <v>1092</v>
      </c>
    </row>
    <row r="408" spans="5:6" ht="15.75" x14ac:dyDescent="0.25">
      <c r="E408" s="92" t="s">
        <v>727</v>
      </c>
      <c r="F408" s="95" t="s">
        <v>1092</v>
      </c>
    </row>
    <row r="409" spans="5:6" ht="15.75" x14ac:dyDescent="0.25">
      <c r="E409" s="92" t="s">
        <v>728</v>
      </c>
      <c r="F409" s="95" t="s">
        <v>1092</v>
      </c>
    </row>
    <row r="410" spans="5:6" ht="15.75" x14ac:dyDescent="0.25">
      <c r="E410" s="92" t="s">
        <v>729</v>
      </c>
      <c r="F410" s="95" t="s">
        <v>1092</v>
      </c>
    </row>
    <row r="411" spans="5:6" ht="15.75" x14ac:dyDescent="0.25">
      <c r="E411" s="92" t="s">
        <v>730</v>
      </c>
      <c r="F411" s="95" t="s">
        <v>1092</v>
      </c>
    </row>
    <row r="412" spans="5:6" ht="15.75" x14ac:dyDescent="0.25">
      <c r="E412" s="92" t="s">
        <v>731</v>
      </c>
      <c r="F412" s="95" t="s">
        <v>1092</v>
      </c>
    </row>
    <row r="413" spans="5:6" ht="15.75" x14ac:dyDescent="0.25">
      <c r="E413" s="92" t="s">
        <v>732</v>
      </c>
      <c r="F413" s="95" t="s">
        <v>1092</v>
      </c>
    </row>
    <row r="414" spans="5:6" ht="15.75" x14ac:dyDescent="0.25">
      <c r="E414" s="92" t="s">
        <v>733</v>
      </c>
      <c r="F414" s="95" t="s">
        <v>1092</v>
      </c>
    </row>
    <row r="415" spans="5:6" ht="15.75" x14ac:dyDescent="0.25">
      <c r="E415" s="92" t="s">
        <v>734</v>
      </c>
      <c r="F415" s="95" t="s">
        <v>1092</v>
      </c>
    </row>
    <row r="416" spans="5:6" ht="15.75" x14ac:dyDescent="0.25">
      <c r="E416" s="92" t="s">
        <v>735</v>
      </c>
      <c r="F416" s="95" t="s">
        <v>1092</v>
      </c>
    </row>
    <row r="417" spans="5:6" ht="15.75" x14ac:dyDescent="0.25">
      <c r="E417" s="92" t="s">
        <v>736</v>
      </c>
      <c r="F417" s="95" t="s">
        <v>1092</v>
      </c>
    </row>
    <row r="418" spans="5:6" ht="15.75" x14ac:dyDescent="0.25">
      <c r="E418" s="92" t="s">
        <v>737</v>
      </c>
      <c r="F418" s="95" t="s">
        <v>1092</v>
      </c>
    </row>
    <row r="419" spans="5:6" ht="15.75" x14ac:dyDescent="0.25">
      <c r="E419" s="89" t="s">
        <v>238</v>
      </c>
      <c r="F419" s="96" t="s">
        <v>1091</v>
      </c>
    </row>
    <row r="420" spans="5:6" ht="15.75" x14ac:dyDescent="0.25">
      <c r="E420" s="90" t="s">
        <v>85</v>
      </c>
      <c r="F420" s="98" t="s">
        <v>1091</v>
      </c>
    </row>
    <row r="421" spans="5:6" ht="15.75" x14ac:dyDescent="0.25">
      <c r="E421" s="89" t="s">
        <v>239</v>
      </c>
      <c r="F421" s="96" t="s">
        <v>1093</v>
      </c>
    </row>
    <row r="422" spans="5:6" ht="15.75" x14ac:dyDescent="0.25">
      <c r="E422" s="89" t="s">
        <v>240</v>
      </c>
      <c r="F422" s="96" t="s">
        <v>1093</v>
      </c>
    </row>
    <row r="423" spans="5:6" ht="15.75" x14ac:dyDescent="0.25">
      <c r="E423" s="89" t="s">
        <v>241</v>
      </c>
      <c r="F423" s="96" t="s">
        <v>1093</v>
      </c>
    </row>
    <row r="424" spans="5:6" ht="15.75" x14ac:dyDescent="0.25">
      <c r="E424" s="89" t="s">
        <v>242</v>
      </c>
      <c r="F424" s="96" t="s">
        <v>1093</v>
      </c>
    </row>
    <row r="425" spans="5:6" ht="15.75" x14ac:dyDescent="0.25">
      <c r="E425" s="89" t="s">
        <v>243</v>
      </c>
      <c r="F425" s="96" t="s">
        <v>1093</v>
      </c>
    </row>
    <row r="426" spans="5:6" ht="15.75" x14ac:dyDescent="0.25">
      <c r="E426" s="89" t="s">
        <v>244</v>
      </c>
      <c r="F426" s="96" t="s">
        <v>1093</v>
      </c>
    </row>
    <row r="427" spans="5:6" ht="15.75" x14ac:dyDescent="0.25">
      <c r="E427" s="89" t="s">
        <v>245</v>
      </c>
      <c r="F427" s="96" t="s">
        <v>1093</v>
      </c>
    </row>
    <row r="428" spans="5:6" ht="15.75" x14ac:dyDescent="0.25">
      <c r="E428" s="89" t="s">
        <v>246</v>
      </c>
      <c r="F428" s="96" t="s">
        <v>1093</v>
      </c>
    </row>
    <row r="429" spans="5:6" ht="15.75" x14ac:dyDescent="0.25">
      <c r="E429" s="89" t="s">
        <v>247</v>
      </c>
      <c r="F429" s="96" t="s">
        <v>1093</v>
      </c>
    </row>
    <row r="430" spans="5:6" ht="15.75" x14ac:dyDescent="0.25">
      <c r="E430" s="89" t="s">
        <v>248</v>
      </c>
      <c r="F430" s="96" t="s">
        <v>1093</v>
      </c>
    </row>
    <row r="431" spans="5:6" ht="15.75" x14ac:dyDescent="0.25">
      <c r="E431" s="89" t="s">
        <v>249</v>
      </c>
      <c r="F431" s="96" t="s">
        <v>1093</v>
      </c>
    </row>
    <row r="432" spans="5:6" ht="15.75" x14ac:dyDescent="0.25">
      <c r="E432" s="89" t="s">
        <v>250</v>
      </c>
      <c r="F432" s="96" t="s">
        <v>1093</v>
      </c>
    </row>
    <row r="433" spans="5:6" ht="15.75" x14ac:dyDescent="0.25">
      <c r="E433" s="89" t="s">
        <v>251</v>
      </c>
      <c r="F433" s="96" t="s">
        <v>1091</v>
      </c>
    </row>
    <row r="434" spans="5:6" ht="15.75" x14ac:dyDescent="0.25">
      <c r="E434" s="89" t="s">
        <v>252</v>
      </c>
      <c r="F434" s="96" t="s">
        <v>1093</v>
      </c>
    </row>
    <row r="435" spans="5:6" ht="15.75" x14ac:dyDescent="0.25">
      <c r="E435" s="89" t="s">
        <v>253</v>
      </c>
      <c r="F435" s="96" t="s">
        <v>1089</v>
      </c>
    </row>
    <row r="436" spans="5:6" ht="15.75" x14ac:dyDescent="0.25">
      <c r="E436" s="90" t="s">
        <v>100</v>
      </c>
      <c r="F436" s="98" t="s">
        <v>1093</v>
      </c>
    </row>
    <row r="437" spans="5:6" ht="15.75" x14ac:dyDescent="0.25">
      <c r="E437" s="90" t="s">
        <v>101</v>
      </c>
      <c r="F437" s="98" t="s">
        <v>1093</v>
      </c>
    </row>
    <row r="438" spans="5:6" ht="15.75" x14ac:dyDescent="0.25">
      <c r="E438" s="89" t="s">
        <v>254</v>
      </c>
      <c r="F438" s="96" t="s">
        <v>1093</v>
      </c>
    </row>
    <row r="439" spans="5:6" ht="15.75" x14ac:dyDescent="0.25">
      <c r="E439" s="90" t="s">
        <v>104</v>
      </c>
      <c r="F439" s="98" t="s">
        <v>1093</v>
      </c>
    </row>
    <row r="440" spans="5:6" ht="15.75" x14ac:dyDescent="0.25">
      <c r="E440" s="89" t="s">
        <v>255</v>
      </c>
      <c r="F440" s="96" t="s">
        <v>1093</v>
      </c>
    </row>
    <row r="441" spans="5:6" ht="15.75" x14ac:dyDescent="0.25">
      <c r="E441" s="90" t="s">
        <v>105</v>
      </c>
      <c r="F441" s="98" t="s">
        <v>1093</v>
      </c>
    </row>
    <row r="442" spans="5:6" ht="15.75" x14ac:dyDescent="0.25">
      <c r="E442" s="89" t="s">
        <v>256</v>
      </c>
      <c r="F442" s="96" t="s">
        <v>1093</v>
      </c>
    </row>
    <row r="443" spans="5:6" ht="15.75" x14ac:dyDescent="0.25">
      <c r="E443" s="90" t="s">
        <v>102</v>
      </c>
      <c r="F443" s="98" t="s">
        <v>1093</v>
      </c>
    </row>
    <row r="444" spans="5:6" ht="15.75" x14ac:dyDescent="0.25">
      <c r="E444" s="90" t="s">
        <v>103</v>
      </c>
      <c r="F444" s="98" t="s">
        <v>1093</v>
      </c>
    </row>
    <row r="445" spans="5:6" ht="15.75" x14ac:dyDescent="0.25">
      <c r="E445" s="89" t="s">
        <v>257</v>
      </c>
      <c r="F445" s="96" t="s">
        <v>1093</v>
      </c>
    </row>
    <row r="446" spans="5:6" ht="15.75" x14ac:dyDescent="0.25">
      <c r="E446" s="89" t="s">
        <v>258</v>
      </c>
      <c r="F446" s="96" t="s">
        <v>1093</v>
      </c>
    </row>
    <row r="447" spans="5:6" ht="15.75" x14ac:dyDescent="0.25">
      <c r="E447" s="89" t="s">
        <v>259</v>
      </c>
      <c r="F447" s="96" t="s">
        <v>1093</v>
      </c>
    </row>
    <row r="448" spans="5:6" ht="15.75" x14ac:dyDescent="0.25">
      <c r="E448" s="89" t="s">
        <v>260</v>
      </c>
      <c r="F448" s="96" t="s">
        <v>1093</v>
      </c>
    </row>
    <row r="449" spans="5:6" ht="15.75" x14ac:dyDescent="0.25">
      <c r="E449" s="89" t="s">
        <v>261</v>
      </c>
      <c r="F449" s="96" t="s">
        <v>1094</v>
      </c>
    </row>
    <row r="450" spans="5:6" ht="15.75" x14ac:dyDescent="0.25">
      <c r="E450" s="89" t="s">
        <v>262</v>
      </c>
      <c r="F450" s="96" t="s">
        <v>1094</v>
      </c>
    </row>
    <row r="451" spans="5:6" ht="15.75" x14ac:dyDescent="0.25">
      <c r="E451" s="90" t="s">
        <v>112</v>
      </c>
      <c r="F451" s="98" t="s">
        <v>1094</v>
      </c>
    </row>
    <row r="452" spans="5:6" ht="15.75" x14ac:dyDescent="0.25">
      <c r="E452" s="89" t="s">
        <v>263</v>
      </c>
      <c r="F452" s="96" t="s">
        <v>1094</v>
      </c>
    </row>
    <row r="453" spans="5:6" ht="15.75" x14ac:dyDescent="0.25">
      <c r="E453" s="89" t="s">
        <v>264</v>
      </c>
      <c r="F453" s="96" t="s">
        <v>1094</v>
      </c>
    </row>
    <row r="454" spans="5:6" ht="15.75" x14ac:dyDescent="0.25">
      <c r="E454" s="89" t="s">
        <v>265</v>
      </c>
      <c r="F454" s="96" t="s">
        <v>1094</v>
      </c>
    </row>
    <row r="455" spans="5:6" ht="15.75" x14ac:dyDescent="0.25">
      <c r="E455" s="91" t="s">
        <v>266</v>
      </c>
      <c r="F455" s="99" t="s">
        <v>1094</v>
      </c>
    </row>
    <row r="456" spans="5:6" ht="15.75" x14ac:dyDescent="0.25">
      <c r="E456" s="89" t="s">
        <v>267</v>
      </c>
      <c r="F456" s="96" t="s">
        <v>1094</v>
      </c>
    </row>
    <row r="457" spans="5:6" ht="15.75" x14ac:dyDescent="0.25">
      <c r="E457" s="89" t="s">
        <v>268</v>
      </c>
      <c r="F457" s="96" t="s">
        <v>1094</v>
      </c>
    </row>
    <row r="458" spans="5:6" ht="15.75" x14ac:dyDescent="0.25">
      <c r="E458" s="89" t="s">
        <v>269</v>
      </c>
      <c r="F458" s="96" t="s">
        <v>1088</v>
      </c>
    </row>
    <row r="459" spans="5:6" ht="15.75" x14ac:dyDescent="0.25">
      <c r="E459" s="90" t="s">
        <v>97</v>
      </c>
      <c r="F459" s="98" t="s">
        <v>1088</v>
      </c>
    </row>
    <row r="460" spans="5:6" ht="15.75" x14ac:dyDescent="0.25">
      <c r="E460" s="89" t="s">
        <v>270</v>
      </c>
      <c r="F460" s="96" t="s">
        <v>1094</v>
      </c>
    </row>
    <row r="461" spans="5:6" ht="15.75" x14ac:dyDescent="0.25">
      <c r="E461" s="89" t="s">
        <v>271</v>
      </c>
      <c r="F461" s="96" t="s">
        <v>1094</v>
      </c>
    </row>
    <row r="462" spans="5:6" ht="15.75" x14ac:dyDescent="0.25">
      <c r="E462" s="89" t="s">
        <v>272</v>
      </c>
      <c r="F462" s="96" t="s">
        <v>1094</v>
      </c>
    </row>
    <row r="463" spans="5:6" ht="15.75" x14ac:dyDescent="0.25">
      <c r="E463" s="89" t="s">
        <v>273</v>
      </c>
      <c r="F463" s="96" t="s">
        <v>1094</v>
      </c>
    </row>
    <row r="464" spans="5:6" ht="15.75" x14ac:dyDescent="0.25">
      <c r="E464" s="89" t="s">
        <v>274</v>
      </c>
      <c r="F464" s="96" t="s">
        <v>1093</v>
      </c>
    </row>
    <row r="465" spans="5:6" ht="15.75" x14ac:dyDescent="0.25">
      <c r="E465" s="89" t="s">
        <v>275</v>
      </c>
      <c r="F465" s="96" t="s">
        <v>1094</v>
      </c>
    </row>
    <row r="466" spans="5:6" ht="15.75" x14ac:dyDescent="0.25">
      <c r="E466" s="89" t="s">
        <v>276</v>
      </c>
      <c r="F466" s="96" t="s">
        <v>1088</v>
      </c>
    </row>
    <row r="467" spans="5:6" ht="15.75" x14ac:dyDescent="0.25">
      <c r="E467" s="89" t="s">
        <v>277</v>
      </c>
      <c r="F467" s="96" t="s">
        <v>1083</v>
      </c>
    </row>
    <row r="468" spans="5:6" ht="15.75" x14ac:dyDescent="0.25">
      <c r="E468" s="92" t="s">
        <v>738</v>
      </c>
      <c r="F468" s="95" t="s">
        <v>1095</v>
      </c>
    </row>
    <row r="469" spans="5:6" ht="15.75" x14ac:dyDescent="0.25">
      <c r="E469" s="89" t="s">
        <v>278</v>
      </c>
      <c r="F469" s="96" t="s">
        <v>1096</v>
      </c>
    </row>
    <row r="470" spans="5:6" ht="15.75" x14ac:dyDescent="0.25">
      <c r="E470" s="89" t="s">
        <v>279</v>
      </c>
      <c r="F470" s="96" t="s">
        <v>1083</v>
      </c>
    </row>
    <row r="471" spans="5:6" ht="15.75" x14ac:dyDescent="0.25">
      <c r="E471" s="89" t="s">
        <v>280</v>
      </c>
      <c r="F471" s="96" t="s">
        <v>1083</v>
      </c>
    </row>
    <row r="472" spans="5:6" ht="15.75" x14ac:dyDescent="0.25">
      <c r="E472" s="89" t="s">
        <v>281</v>
      </c>
      <c r="F472" s="96" t="s">
        <v>1083</v>
      </c>
    </row>
    <row r="473" spans="5:6" ht="15.75" x14ac:dyDescent="0.25">
      <c r="E473" s="89" t="s">
        <v>282</v>
      </c>
      <c r="F473" s="96" t="s">
        <v>1083</v>
      </c>
    </row>
    <row r="474" spans="5:6" ht="15.75" x14ac:dyDescent="0.25">
      <c r="E474" s="89" t="s">
        <v>283</v>
      </c>
      <c r="F474" s="96" t="s">
        <v>1083</v>
      </c>
    </row>
    <row r="475" spans="5:6" ht="15.75" x14ac:dyDescent="0.25">
      <c r="E475" s="89" t="s">
        <v>284</v>
      </c>
      <c r="F475" s="96" t="s">
        <v>1083</v>
      </c>
    </row>
    <row r="476" spans="5:6" ht="15.75" x14ac:dyDescent="0.25">
      <c r="E476" s="89" t="s">
        <v>285</v>
      </c>
      <c r="F476" s="96" t="s">
        <v>1083</v>
      </c>
    </row>
    <row r="477" spans="5:6" ht="15.75" x14ac:dyDescent="0.25">
      <c r="E477" s="89" t="s">
        <v>286</v>
      </c>
      <c r="F477" s="96" t="s">
        <v>1083</v>
      </c>
    </row>
    <row r="478" spans="5:6" ht="15.75" x14ac:dyDescent="0.25">
      <c r="E478" s="89" t="s">
        <v>287</v>
      </c>
      <c r="F478" s="96" t="s">
        <v>1083</v>
      </c>
    </row>
    <row r="479" spans="5:6" ht="15.75" x14ac:dyDescent="0.25">
      <c r="E479" s="89" t="s">
        <v>288</v>
      </c>
      <c r="F479" s="96" t="s">
        <v>1083</v>
      </c>
    </row>
    <row r="480" spans="5:6" ht="15.75" x14ac:dyDescent="0.25">
      <c r="E480" s="89" t="s">
        <v>289</v>
      </c>
      <c r="F480" s="96" t="s">
        <v>1083</v>
      </c>
    </row>
    <row r="481" spans="5:6" ht="15.75" x14ac:dyDescent="0.25">
      <c r="E481" s="89" t="s">
        <v>290</v>
      </c>
      <c r="F481" s="96" t="s">
        <v>1083</v>
      </c>
    </row>
    <row r="482" spans="5:6" ht="15.75" x14ac:dyDescent="0.25">
      <c r="E482" s="89" t="s">
        <v>291</v>
      </c>
      <c r="F482" s="96" t="s">
        <v>1083</v>
      </c>
    </row>
    <row r="483" spans="5:6" ht="15.75" x14ac:dyDescent="0.25">
      <c r="E483" s="89" t="s">
        <v>292</v>
      </c>
      <c r="F483" s="96" t="s">
        <v>1083</v>
      </c>
    </row>
    <row r="484" spans="5:6" ht="15.75" x14ac:dyDescent="0.25">
      <c r="E484" s="89" t="s">
        <v>293</v>
      </c>
      <c r="F484" s="96" t="s">
        <v>1083</v>
      </c>
    </row>
    <row r="485" spans="5:6" ht="15.75" x14ac:dyDescent="0.25">
      <c r="E485" s="89" t="s">
        <v>294</v>
      </c>
      <c r="F485" s="96" t="s">
        <v>1083</v>
      </c>
    </row>
    <row r="486" spans="5:6" ht="15.75" x14ac:dyDescent="0.25">
      <c r="E486" s="89" t="s">
        <v>295</v>
      </c>
      <c r="F486" s="96" t="s">
        <v>1083</v>
      </c>
    </row>
    <row r="487" spans="5:6" ht="15.75" x14ac:dyDescent="0.25">
      <c r="E487" s="89" t="s">
        <v>296</v>
      </c>
      <c r="F487" s="96" t="s">
        <v>1083</v>
      </c>
    </row>
    <row r="488" spans="5:6" ht="15.75" x14ac:dyDescent="0.25">
      <c r="E488" s="89" t="s">
        <v>297</v>
      </c>
      <c r="F488" s="96" t="s">
        <v>1083</v>
      </c>
    </row>
    <row r="489" spans="5:6" ht="15.75" x14ac:dyDescent="0.25">
      <c r="E489" s="89" t="s">
        <v>298</v>
      </c>
      <c r="F489" s="96" t="s">
        <v>1083</v>
      </c>
    </row>
    <row r="490" spans="5:6" ht="15.75" x14ac:dyDescent="0.25">
      <c r="E490" s="89" t="s">
        <v>299</v>
      </c>
      <c r="F490" s="96" t="s">
        <v>1083</v>
      </c>
    </row>
    <row r="491" spans="5:6" ht="15.75" x14ac:dyDescent="0.25">
      <c r="E491" s="90" t="s">
        <v>117</v>
      </c>
      <c r="F491" s="98" t="s">
        <v>1083</v>
      </c>
    </row>
    <row r="492" spans="5:6" ht="15.75" x14ac:dyDescent="0.25">
      <c r="E492" s="92" t="s">
        <v>739</v>
      </c>
      <c r="F492" s="95" t="s">
        <v>1095</v>
      </c>
    </row>
    <row r="493" spans="5:6" ht="15.75" x14ac:dyDescent="0.25">
      <c r="E493" s="92" t="s">
        <v>740</v>
      </c>
      <c r="F493" s="95" t="s">
        <v>1095</v>
      </c>
    </row>
    <row r="494" spans="5:6" ht="15.75" x14ac:dyDescent="0.25">
      <c r="E494" s="92" t="s">
        <v>741</v>
      </c>
      <c r="F494" s="95" t="s">
        <v>1095</v>
      </c>
    </row>
    <row r="495" spans="5:6" ht="15.75" x14ac:dyDescent="0.25">
      <c r="E495" s="92" t="s">
        <v>742</v>
      </c>
      <c r="F495" s="95" t="s">
        <v>1095</v>
      </c>
    </row>
    <row r="496" spans="5:6" ht="15.75" x14ac:dyDescent="0.25">
      <c r="E496" s="92" t="s">
        <v>743</v>
      </c>
      <c r="F496" s="95" t="s">
        <v>1095</v>
      </c>
    </row>
    <row r="497" spans="5:6" ht="15.75" x14ac:dyDescent="0.25">
      <c r="E497" s="89" t="s">
        <v>300</v>
      </c>
      <c r="F497" s="96" t="s">
        <v>1083</v>
      </c>
    </row>
    <row r="498" spans="5:6" ht="15.75" x14ac:dyDescent="0.25">
      <c r="E498" s="89" t="s">
        <v>301</v>
      </c>
      <c r="F498" s="96" t="s">
        <v>1083</v>
      </c>
    </row>
    <row r="499" spans="5:6" ht="15.75" x14ac:dyDescent="0.25">
      <c r="E499" s="89" t="s">
        <v>302</v>
      </c>
      <c r="F499" s="96" t="s">
        <v>1083</v>
      </c>
    </row>
    <row r="500" spans="5:6" ht="15.75" x14ac:dyDescent="0.25">
      <c r="E500" s="92" t="s">
        <v>744</v>
      </c>
      <c r="F500" s="95" t="s">
        <v>1095</v>
      </c>
    </row>
    <row r="501" spans="5:6" ht="15.75" x14ac:dyDescent="0.25">
      <c r="E501" s="92" t="s">
        <v>745</v>
      </c>
      <c r="F501" s="95" t="s">
        <v>1095</v>
      </c>
    </row>
    <row r="502" spans="5:6" ht="15.75" x14ac:dyDescent="0.25">
      <c r="E502" s="92" t="s">
        <v>746</v>
      </c>
      <c r="F502" s="95" t="s">
        <v>1095</v>
      </c>
    </row>
    <row r="503" spans="5:6" ht="15.75" x14ac:dyDescent="0.25">
      <c r="E503" s="92" t="s">
        <v>747</v>
      </c>
      <c r="F503" s="95" t="s">
        <v>1095</v>
      </c>
    </row>
    <row r="504" spans="5:6" ht="15.75" x14ac:dyDescent="0.25">
      <c r="E504" s="92" t="s">
        <v>748</v>
      </c>
      <c r="F504" s="95" t="s">
        <v>1095</v>
      </c>
    </row>
    <row r="505" spans="5:6" ht="15.75" x14ac:dyDescent="0.25">
      <c r="E505" s="92" t="s">
        <v>749</v>
      </c>
      <c r="F505" s="95" t="s">
        <v>1095</v>
      </c>
    </row>
    <row r="506" spans="5:6" ht="15.75" x14ac:dyDescent="0.25">
      <c r="E506" s="89" t="s">
        <v>303</v>
      </c>
      <c r="F506" s="96" t="s">
        <v>1083</v>
      </c>
    </row>
    <row r="507" spans="5:6" ht="15.75" x14ac:dyDescent="0.25">
      <c r="E507" s="89" t="s">
        <v>304</v>
      </c>
      <c r="F507" s="96" t="s">
        <v>1083</v>
      </c>
    </row>
    <row r="508" spans="5:6" ht="15.75" x14ac:dyDescent="0.25">
      <c r="E508" s="92" t="s">
        <v>750</v>
      </c>
      <c r="F508" s="95" t="s">
        <v>1095</v>
      </c>
    </row>
    <row r="509" spans="5:6" ht="15.75" x14ac:dyDescent="0.25">
      <c r="E509" s="92" t="s">
        <v>751</v>
      </c>
      <c r="F509" s="95" t="s">
        <v>1095</v>
      </c>
    </row>
    <row r="510" spans="5:6" ht="15.75" x14ac:dyDescent="0.25">
      <c r="E510" s="92" t="s">
        <v>752</v>
      </c>
      <c r="F510" s="95" t="s">
        <v>1095</v>
      </c>
    </row>
    <row r="511" spans="5:6" ht="15.75" x14ac:dyDescent="0.25">
      <c r="E511" s="92" t="s">
        <v>753</v>
      </c>
      <c r="F511" s="95" t="s">
        <v>1095</v>
      </c>
    </row>
    <row r="512" spans="5:6" ht="15.75" x14ac:dyDescent="0.25">
      <c r="E512" s="92" t="s">
        <v>754</v>
      </c>
      <c r="F512" s="95" t="s">
        <v>1095</v>
      </c>
    </row>
    <row r="513" spans="5:6" ht="15.75" x14ac:dyDescent="0.25">
      <c r="E513" s="92" t="s">
        <v>755</v>
      </c>
      <c r="F513" s="95" t="s">
        <v>1095</v>
      </c>
    </row>
    <row r="514" spans="5:6" ht="15.75" x14ac:dyDescent="0.25">
      <c r="E514" s="92" t="s">
        <v>756</v>
      </c>
      <c r="F514" s="95" t="s">
        <v>1095</v>
      </c>
    </row>
    <row r="515" spans="5:6" ht="15.75" x14ac:dyDescent="0.25">
      <c r="E515" s="92" t="s">
        <v>757</v>
      </c>
      <c r="F515" s="95" t="s">
        <v>1095</v>
      </c>
    </row>
    <row r="516" spans="5:6" ht="15.75" x14ac:dyDescent="0.25">
      <c r="E516" s="89" t="s">
        <v>305</v>
      </c>
      <c r="F516" s="96" t="s">
        <v>1083</v>
      </c>
    </row>
    <row r="517" spans="5:6" ht="15.75" x14ac:dyDescent="0.25">
      <c r="E517" s="89" t="s">
        <v>306</v>
      </c>
      <c r="F517" s="96" t="s">
        <v>1083</v>
      </c>
    </row>
    <row r="518" spans="5:6" ht="15.75" x14ac:dyDescent="0.25">
      <c r="E518" s="92" t="s">
        <v>758</v>
      </c>
      <c r="F518" s="95" t="s">
        <v>1095</v>
      </c>
    </row>
    <row r="519" spans="5:6" ht="15.75" x14ac:dyDescent="0.25">
      <c r="E519" s="89" t="s">
        <v>307</v>
      </c>
      <c r="F519" s="96" t="s">
        <v>1083</v>
      </c>
    </row>
    <row r="520" spans="5:6" ht="15.75" x14ac:dyDescent="0.25">
      <c r="E520" s="92" t="s">
        <v>759</v>
      </c>
      <c r="F520" s="95" t="s">
        <v>1095</v>
      </c>
    </row>
    <row r="521" spans="5:6" ht="15.75" x14ac:dyDescent="0.25">
      <c r="E521" s="92" t="s">
        <v>760</v>
      </c>
      <c r="F521" s="95" t="s">
        <v>1095</v>
      </c>
    </row>
    <row r="522" spans="5:6" ht="15.75" x14ac:dyDescent="0.25">
      <c r="E522" s="92" t="s">
        <v>761</v>
      </c>
      <c r="F522" s="95" t="s">
        <v>1095</v>
      </c>
    </row>
    <row r="523" spans="5:6" ht="15.75" x14ac:dyDescent="0.25">
      <c r="E523" s="92" t="s">
        <v>762</v>
      </c>
      <c r="F523" s="95" t="s">
        <v>1095</v>
      </c>
    </row>
    <row r="524" spans="5:6" ht="15.75" x14ac:dyDescent="0.25">
      <c r="E524" s="92" t="s">
        <v>763</v>
      </c>
      <c r="F524" s="95" t="s">
        <v>1095</v>
      </c>
    </row>
    <row r="525" spans="5:6" ht="15.75" x14ac:dyDescent="0.25">
      <c r="E525" s="89" t="s">
        <v>308</v>
      </c>
      <c r="F525" s="96" t="s">
        <v>1083</v>
      </c>
    </row>
    <row r="526" spans="5:6" ht="15.75" x14ac:dyDescent="0.25">
      <c r="E526" s="89" t="s">
        <v>309</v>
      </c>
      <c r="F526" s="96" t="s">
        <v>1083</v>
      </c>
    </row>
    <row r="527" spans="5:6" ht="15.75" x14ac:dyDescent="0.25">
      <c r="E527" s="89" t="s">
        <v>310</v>
      </c>
      <c r="F527" s="96" t="s">
        <v>1083</v>
      </c>
    </row>
    <row r="528" spans="5:6" ht="15.75" x14ac:dyDescent="0.25">
      <c r="E528" s="89" t="s">
        <v>311</v>
      </c>
      <c r="F528" s="96" t="s">
        <v>1083</v>
      </c>
    </row>
    <row r="529" spans="5:6" ht="15.75" x14ac:dyDescent="0.25">
      <c r="E529" s="89" t="s">
        <v>312</v>
      </c>
      <c r="F529" s="96" t="s">
        <v>1083</v>
      </c>
    </row>
    <row r="530" spans="5:6" ht="15.75" x14ac:dyDescent="0.25">
      <c r="E530" s="89" t="s">
        <v>313</v>
      </c>
      <c r="F530" s="96" t="s">
        <v>1083</v>
      </c>
    </row>
    <row r="531" spans="5:6" ht="15.75" x14ac:dyDescent="0.25">
      <c r="E531" s="89" t="s">
        <v>314</v>
      </c>
      <c r="F531" s="96" t="s">
        <v>1083</v>
      </c>
    </row>
    <row r="532" spans="5:6" ht="15.75" x14ac:dyDescent="0.25">
      <c r="E532" s="92" t="s">
        <v>764</v>
      </c>
      <c r="F532" s="95" t="s">
        <v>1095</v>
      </c>
    </row>
    <row r="533" spans="5:6" ht="15.75" x14ac:dyDescent="0.25">
      <c r="E533" s="89" t="s">
        <v>315</v>
      </c>
      <c r="F533" s="96" t="s">
        <v>1083</v>
      </c>
    </row>
    <row r="534" spans="5:6" ht="15.75" x14ac:dyDescent="0.25">
      <c r="E534" s="89" t="s">
        <v>316</v>
      </c>
      <c r="F534" s="96" t="s">
        <v>1083</v>
      </c>
    </row>
    <row r="535" spans="5:6" ht="15.75" x14ac:dyDescent="0.25">
      <c r="E535" s="89" t="s">
        <v>317</v>
      </c>
      <c r="F535" s="96" t="s">
        <v>1083</v>
      </c>
    </row>
    <row r="536" spans="5:6" ht="15.75" x14ac:dyDescent="0.25">
      <c r="E536" s="89" t="s">
        <v>118</v>
      </c>
      <c r="F536" s="96" t="s">
        <v>1083</v>
      </c>
    </row>
    <row r="537" spans="5:6" ht="15.75" x14ac:dyDescent="0.25">
      <c r="E537" s="89" t="s">
        <v>318</v>
      </c>
      <c r="F537" s="96" t="s">
        <v>1083</v>
      </c>
    </row>
    <row r="538" spans="5:6" ht="15.75" x14ac:dyDescent="0.25">
      <c r="E538" s="92" t="s">
        <v>765</v>
      </c>
      <c r="F538" s="95" t="s">
        <v>1095</v>
      </c>
    </row>
    <row r="539" spans="5:6" ht="15.75" x14ac:dyDescent="0.25">
      <c r="E539" s="92" t="s">
        <v>766</v>
      </c>
      <c r="F539" s="95" t="s">
        <v>1089</v>
      </c>
    </row>
    <row r="540" spans="5:6" ht="15.75" x14ac:dyDescent="0.25">
      <c r="E540" s="91" t="s">
        <v>767</v>
      </c>
      <c r="F540" s="99" t="s">
        <v>1089</v>
      </c>
    </row>
    <row r="541" spans="5:6" ht="15.75" x14ac:dyDescent="0.25">
      <c r="E541" s="91" t="s">
        <v>768</v>
      </c>
      <c r="F541" s="99" t="s">
        <v>1089</v>
      </c>
    </row>
    <row r="542" spans="5:6" ht="15.75" x14ac:dyDescent="0.25">
      <c r="E542" s="92" t="s">
        <v>769</v>
      </c>
      <c r="F542" s="95" t="s">
        <v>1089</v>
      </c>
    </row>
    <row r="543" spans="5:6" ht="15.75" x14ac:dyDescent="0.25">
      <c r="E543" s="92" t="s">
        <v>770</v>
      </c>
      <c r="F543" s="95" t="s">
        <v>1089</v>
      </c>
    </row>
    <row r="544" spans="5:6" ht="15.75" x14ac:dyDescent="0.25">
      <c r="E544" s="92" t="s">
        <v>771</v>
      </c>
      <c r="F544" s="95" t="s">
        <v>1089</v>
      </c>
    </row>
    <row r="545" spans="5:6" ht="15.75" x14ac:dyDescent="0.25">
      <c r="E545" s="92" t="s">
        <v>772</v>
      </c>
      <c r="F545" s="95" t="s">
        <v>1089</v>
      </c>
    </row>
    <row r="546" spans="5:6" ht="15.75" x14ac:dyDescent="0.25">
      <c r="E546" s="92" t="s">
        <v>773</v>
      </c>
      <c r="F546" s="95" t="s">
        <v>1089</v>
      </c>
    </row>
    <row r="547" spans="5:6" ht="15.75" x14ac:dyDescent="0.25">
      <c r="E547" s="92" t="s">
        <v>774</v>
      </c>
      <c r="F547" s="95" t="s">
        <v>1089</v>
      </c>
    </row>
    <row r="548" spans="5:6" ht="15.75" x14ac:dyDescent="0.25">
      <c r="E548" s="89" t="s">
        <v>319</v>
      </c>
      <c r="F548" s="96" t="s">
        <v>1083</v>
      </c>
    </row>
    <row r="549" spans="5:6" ht="15.75" x14ac:dyDescent="0.25">
      <c r="E549" s="92" t="s">
        <v>775</v>
      </c>
      <c r="F549" s="95" t="s">
        <v>1089</v>
      </c>
    </row>
    <row r="550" spans="5:6" ht="15.75" x14ac:dyDescent="0.25">
      <c r="E550" s="92" t="s">
        <v>776</v>
      </c>
      <c r="F550" s="95" t="s">
        <v>1089</v>
      </c>
    </row>
    <row r="551" spans="5:6" ht="15.75" x14ac:dyDescent="0.25">
      <c r="E551" s="89" t="s">
        <v>320</v>
      </c>
      <c r="F551" s="96" t="s">
        <v>1083</v>
      </c>
    </row>
    <row r="552" spans="5:6" ht="15.75" x14ac:dyDescent="0.25">
      <c r="E552" s="92" t="s">
        <v>777</v>
      </c>
      <c r="F552" s="95" t="s">
        <v>1089</v>
      </c>
    </row>
    <row r="553" spans="5:6" ht="15.75" x14ac:dyDescent="0.25">
      <c r="E553" s="92" t="s">
        <v>778</v>
      </c>
      <c r="F553" s="95" t="s">
        <v>1089</v>
      </c>
    </row>
    <row r="554" spans="5:6" ht="15.75" x14ac:dyDescent="0.25">
      <c r="E554" s="92" t="s">
        <v>779</v>
      </c>
      <c r="F554" s="95" t="s">
        <v>1089</v>
      </c>
    </row>
    <row r="555" spans="5:6" ht="15.75" x14ac:dyDescent="0.25">
      <c r="E555" s="92" t="s">
        <v>780</v>
      </c>
      <c r="F555" s="95" t="s">
        <v>1089</v>
      </c>
    </row>
    <row r="556" spans="5:6" ht="15.75" x14ac:dyDescent="0.25">
      <c r="E556" s="92" t="s">
        <v>781</v>
      </c>
      <c r="F556" s="95" t="s">
        <v>1089</v>
      </c>
    </row>
    <row r="557" spans="5:6" ht="15.75" x14ac:dyDescent="0.25">
      <c r="E557" s="92" t="s">
        <v>782</v>
      </c>
      <c r="F557" s="95" t="s">
        <v>1089</v>
      </c>
    </row>
    <row r="558" spans="5:6" ht="15.75" x14ac:dyDescent="0.25">
      <c r="E558" s="92" t="s">
        <v>783</v>
      </c>
      <c r="F558" s="95" t="s">
        <v>1089</v>
      </c>
    </row>
    <row r="559" spans="5:6" ht="15.75" x14ac:dyDescent="0.25">
      <c r="E559" s="92" t="s">
        <v>784</v>
      </c>
      <c r="F559" s="95" t="s">
        <v>1089</v>
      </c>
    </row>
    <row r="560" spans="5:6" ht="15.75" x14ac:dyDescent="0.25">
      <c r="E560" s="92" t="s">
        <v>785</v>
      </c>
      <c r="F560" s="95" t="s">
        <v>1089</v>
      </c>
    </row>
    <row r="561" spans="5:6" ht="15.75" x14ac:dyDescent="0.25">
      <c r="E561" s="92" t="s">
        <v>786</v>
      </c>
      <c r="F561" s="95" t="s">
        <v>1089</v>
      </c>
    </row>
    <row r="562" spans="5:6" ht="15.75" x14ac:dyDescent="0.25">
      <c r="E562" s="89" t="s">
        <v>321</v>
      </c>
      <c r="F562" s="96" t="s">
        <v>1083</v>
      </c>
    </row>
    <row r="563" spans="5:6" ht="15.75" x14ac:dyDescent="0.25">
      <c r="E563" s="92" t="s">
        <v>787</v>
      </c>
      <c r="F563" s="95" t="s">
        <v>1089</v>
      </c>
    </row>
    <row r="564" spans="5:6" ht="15.75" x14ac:dyDescent="0.25">
      <c r="E564" s="92" t="s">
        <v>788</v>
      </c>
      <c r="F564" s="95" t="s">
        <v>1089</v>
      </c>
    </row>
    <row r="565" spans="5:6" ht="15.75" x14ac:dyDescent="0.25">
      <c r="E565" s="92" t="s">
        <v>789</v>
      </c>
      <c r="F565" s="95" t="s">
        <v>1089</v>
      </c>
    </row>
    <row r="566" spans="5:6" ht="15.75" x14ac:dyDescent="0.25">
      <c r="E566" s="92" t="s">
        <v>790</v>
      </c>
      <c r="F566" s="95" t="s">
        <v>1089</v>
      </c>
    </row>
    <row r="567" spans="5:6" ht="15.75" x14ac:dyDescent="0.25">
      <c r="E567" s="92" t="s">
        <v>791</v>
      </c>
      <c r="F567" s="95" t="s">
        <v>1089</v>
      </c>
    </row>
    <row r="568" spans="5:6" ht="15.75" x14ac:dyDescent="0.25">
      <c r="E568" s="89" t="s">
        <v>322</v>
      </c>
      <c r="F568" s="96" t="s">
        <v>1083</v>
      </c>
    </row>
    <row r="569" spans="5:6" ht="15.75" x14ac:dyDescent="0.25">
      <c r="E569" s="89" t="s">
        <v>323</v>
      </c>
      <c r="F569" s="96" t="s">
        <v>1083</v>
      </c>
    </row>
    <row r="570" spans="5:6" ht="15.75" x14ac:dyDescent="0.25">
      <c r="E570" s="92" t="s">
        <v>792</v>
      </c>
      <c r="F570" s="95" t="s">
        <v>1089</v>
      </c>
    </row>
    <row r="571" spans="5:6" ht="15.75" x14ac:dyDescent="0.25">
      <c r="E571" s="89" t="s">
        <v>324</v>
      </c>
      <c r="F571" s="96" t="s">
        <v>1083</v>
      </c>
    </row>
    <row r="572" spans="5:6" ht="15.75" x14ac:dyDescent="0.25">
      <c r="E572" s="92" t="s">
        <v>793</v>
      </c>
      <c r="F572" s="95" t="s">
        <v>1089</v>
      </c>
    </row>
    <row r="573" spans="5:6" ht="15.75" x14ac:dyDescent="0.25">
      <c r="E573" s="92" t="s">
        <v>794</v>
      </c>
      <c r="F573" s="95" t="s">
        <v>1089</v>
      </c>
    </row>
    <row r="574" spans="5:6" ht="15.75" x14ac:dyDescent="0.25">
      <c r="E574" s="92" t="s">
        <v>795</v>
      </c>
      <c r="F574" s="95" t="s">
        <v>1089</v>
      </c>
    </row>
    <row r="575" spans="5:6" ht="15.75" x14ac:dyDescent="0.25">
      <c r="E575" s="92" t="s">
        <v>796</v>
      </c>
      <c r="F575" s="102" t="s">
        <v>1097</v>
      </c>
    </row>
    <row r="576" spans="5:6" ht="15.75" x14ac:dyDescent="0.25">
      <c r="E576" s="92" t="s">
        <v>797</v>
      </c>
      <c r="F576" s="95" t="s">
        <v>1097</v>
      </c>
    </row>
    <row r="577" spans="5:6" ht="15.75" x14ac:dyDescent="0.25">
      <c r="E577" s="92" t="s">
        <v>798</v>
      </c>
      <c r="F577" s="95" t="s">
        <v>1097</v>
      </c>
    </row>
    <row r="578" spans="5:6" ht="15.75" x14ac:dyDescent="0.25">
      <c r="E578" s="89" t="s">
        <v>325</v>
      </c>
      <c r="F578" s="96" t="s">
        <v>1083</v>
      </c>
    </row>
    <row r="579" spans="5:6" ht="15.75" x14ac:dyDescent="0.25">
      <c r="E579" s="92" t="s">
        <v>799</v>
      </c>
      <c r="F579" s="95" t="s">
        <v>1097</v>
      </c>
    </row>
    <row r="580" spans="5:6" ht="15.75" x14ac:dyDescent="0.25">
      <c r="E580" s="92" t="s">
        <v>800</v>
      </c>
      <c r="F580" s="95" t="s">
        <v>1097</v>
      </c>
    </row>
    <row r="581" spans="5:6" ht="15.75" x14ac:dyDescent="0.25">
      <c r="E581" s="92" t="s">
        <v>801</v>
      </c>
      <c r="F581" s="95" t="s">
        <v>1097</v>
      </c>
    </row>
    <row r="582" spans="5:6" ht="15.75" x14ac:dyDescent="0.25">
      <c r="E582" s="92" t="s">
        <v>802</v>
      </c>
      <c r="F582" s="95" t="s">
        <v>1098</v>
      </c>
    </row>
    <row r="583" spans="5:6" ht="15.75" x14ac:dyDescent="0.25">
      <c r="E583" s="92" t="s">
        <v>803</v>
      </c>
      <c r="F583" s="95" t="s">
        <v>1099</v>
      </c>
    </row>
    <row r="584" spans="5:6" ht="15.75" x14ac:dyDescent="0.25">
      <c r="E584" s="92" t="s">
        <v>804</v>
      </c>
      <c r="F584" s="95" t="s">
        <v>1099</v>
      </c>
    </row>
    <row r="585" spans="5:6" ht="15.75" x14ac:dyDescent="0.25">
      <c r="E585" s="92" t="s">
        <v>805</v>
      </c>
      <c r="F585" s="95" t="s">
        <v>1099</v>
      </c>
    </row>
    <row r="586" spans="5:6" ht="15.75" x14ac:dyDescent="0.25">
      <c r="E586" s="92" t="s">
        <v>806</v>
      </c>
      <c r="F586" s="95" t="s">
        <v>1099</v>
      </c>
    </row>
    <row r="587" spans="5:6" ht="15.75" x14ac:dyDescent="0.25">
      <c r="E587" s="92" t="s">
        <v>807</v>
      </c>
      <c r="F587" s="95" t="s">
        <v>1099</v>
      </c>
    </row>
    <row r="588" spans="5:6" ht="15.75" x14ac:dyDescent="0.25">
      <c r="E588" s="92" t="s">
        <v>808</v>
      </c>
      <c r="F588" s="95" t="s">
        <v>1099</v>
      </c>
    </row>
    <row r="589" spans="5:6" ht="15.75" x14ac:dyDescent="0.25">
      <c r="E589" s="92" t="s">
        <v>809</v>
      </c>
      <c r="F589" s="95" t="s">
        <v>1099</v>
      </c>
    </row>
    <row r="590" spans="5:6" ht="15.75" x14ac:dyDescent="0.25">
      <c r="E590" s="92" t="s">
        <v>810</v>
      </c>
      <c r="F590" s="95" t="s">
        <v>1099</v>
      </c>
    </row>
    <row r="591" spans="5:6" ht="15.75" x14ac:dyDescent="0.25">
      <c r="E591" s="92" t="s">
        <v>811</v>
      </c>
      <c r="F591" s="95" t="s">
        <v>1099</v>
      </c>
    </row>
    <row r="592" spans="5:6" ht="15.75" x14ac:dyDescent="0.25">
      <c r="E592" s="92" t="s">
        <v>812</v>
      </c>
      <c r="F592" s="95" t="s">
        <v>1099</v>
      </c>
    </row>
    <row r="593" spans="5:6" ht="15.75" x14ac:dyDescent="0.25">
      <c r="E593" s="92" t="s">
        <v>813</v>
      </c>
      <c r="F593" s="95" t="s">
        <v>1099</v>
      </c>
    </row>
    <row r="594" spans="5:6" ht="15.75" x14ac:dyDescent="0.25">
      <c r="E594" s="92" t="s">
        <v>814</v>
      </c>
      <c r="F594" s="95" t="s">
        <v>1100</v>
      </c>
    </row>
    <row r="595" spans="5:6" ht="15.75" x14ac:dyDescent="0.25">
      <c r="E595" s="92" t="s">
        <v>815</v>
      </c>
      <c r="F595" s="95" t="s">
        <v>1100</v>
      </c>
    </row>
    <row r="596" spans="5:6" ht="15.75" x14ac:dyDescent="0.25">
      <c r="E596" s="92" t="s">
        <v>816</v>
      </c>
      <c r="F596" s="95" t="s">
        <v>1100</v>
      </c>
    </row>
    <row r="597" spans="5:6" ht="15.75" x14ac:dyDescent="0.25">
      <c r="E597" s="92" t="s">
        <v>817</v>
      </c>
      <c r="F597" s="95" t="s">
        <v>1100</v>
      </c>
    </row>
    <row r="598" spans="5:6" ht="15.75" x14ac:dyDescent="0.25">
      <c r="E598" s="89" t="s">
        <v>326</v>
      </c>
      <c r="F598" s="96" t="s">
        <v>1083</v>
      </c>
    </row>
    <row r="599" spans="5:6" ht="15.75" x14ac:dyDescent="0.25">
      <c r="E599" s="92" t="s">
        <v>818</v>
      </c>
      <c r="F599" s="95" t="s">
        <v>1100</v>
      </c>
    </row>
    <row r="600" spans="5:6" ht="15.75" x14ac:dyDescent="0.25">
      <c r="E600" s="92" t="s">
        <v>819</v>
      </c>
      <c r="F600" s="95" t="s">
        <v>1100</v>
      </c>
    </row>
    <row r="601" spans="5:6" ht="15.75" x14ac:dyDescent="0.25">
      <c r="E601" s="92" t="s">
        <v>820</v>
      </c>
      <c r="F601" s="95" t="s">
        <v>1100</v>
      </c>
    </row>
    <row r="602" spans="5:6" ht="15.75" x14ac:dyDescent="0.25">
      <c r="E602" s="92" t="s">
        <v>821</v>
      </c>
      <c r="F602" s="95" t="s">
        <v>1100</v>
      </c>
    </row>
    <row r="603" spans="5:6" ht="15.75" x14ac:dyDescent="0.25">
      <c r="E603" s="92" t="s">
        <v>822</v>
      </c>
      <c r="F603" s="95" t="s">
        <v>1101</v>
      </c>
    </row>
    <row r="604" spans="5:6" ht="15.75" x14ac:dyDescent="0.25">
      <c r="E604" s="89" t="s">
        <v>327</v>
      </c>
      <c r="F604" s="96" t="s">
        <v>1083</v>
      </c>
    </row>
    <row r="605" spans="5:6" ht="15.75" x14ac:dyDescent="0.25">
      <c r="E605" s="94" t="s">
        <v>823</v>
      </c>
      <c r="F605" s="103" t="s">
        <v>1102</v>
      </c>
    </row>
    <row r="606" spans="5:6" ht="15.75" x14ac:dyDescent="0.25">
      <c r="E606" s="94" t="s">
        <v>824</v>
      </c>
      <c r="F606" s="103" t="s">
        <v>1102</v>
      </c>
    </row>
    <row r="607" spans="5:6" ht="15.75" x14ac:dyDescent="0.25">
      <c r="E607" s="94" t="s">
        <v>825</v>
      </c>
      <c r="F607" s="103" t="s">
        <v>1102</v>
      </c>
    </row>
    <row r="608" spans="5:6" ht="15.75" x14ac:dyDescent="0.25">
      <c r="E608" s="94" t="s">
        <v>826</v>
      </c>
      <c r="F608" s="103" t="s">
        <v>1102</v>
      </c>
    </row>
    <row r="609" spans="5:6" ht="15.75" x14ac:dyDescent="0.25">
      <c r="E609" s="94" t="s">
        <v>827</v>
      </c>
      <c r="F609" s="103" t="s">
        <v>1102</v>
      </c>
    </row>
    <row r="610" spans="5:6" ht="15.75" x14ac:dyDescent="0.25">
      <c r="E610" s="94" t="s">
        <v>828</v>
      </c>
      <c r="F610" s="103" t="s">
        <v>1102</v>
      </c>
    </row>
    <row r="611" spans="5:6" ht="15.75" x14ac:dyDescent="0.25">
      <c r="E611" s="94" t="s">
        <v>829</v>
      </c>
      <c r="F611" s="103" t="s">
        <v>1102</v>
      </c>
    </row>
    <row r="612" spans="5:6" ht="15.75" x14ac:dyDescent="0.25">
      <c r="E612" s="94" t="s">
        <v>830</v>
      </c>
      <c r="F612" s="103" t="s">
        <v>1102</v>
      </c>
    </row>
    <row r="613" spans="5:6" ht="15.75" x14ac:dyDescent="0.25">
      <c r="E613" s="94" t="s">
        <v>831</v>
      </c>
      <c r="F613" s="103" t="s">
        <v>1102</v>
      </c>
    </row>
    <row r="614" spans="5:6" ht="15.75" x14ac:dyDescent="0.25">
      <c r="E614" s="94" t="s">
        <v>832</v>
      </c>
      <c r="F614" s="103" t="s">
        <v>1102</v>
      </c>
    </row>
    <row r="615" spans="5:6" ht="15.75" x14ac:dyDescent="0.25">
      <c r="E615" s="94" t="s">
        <v>833</v>
      </c>
      <c r="F615" s="103" t="s">
        <v>1102</v>
      </c>
    </row>
    <row r="616" spans="5:6" ht="15.75" x14ac:dyDescent="0.25">
      <c r="E616" s="94" t="s">
        <v>834</v>
      </c>
      <c r="F616" s="103" t="s">
        <v>1102</v>
      </c>
    </row>
    <row r="617" spans="5:6" ht="15.75" x14ac:dyDescent="0.25">
      <c r="E617" s="89" t="s">
        <v>328</v>
      </c>
      <c r="F617" s="96" t="s">
        <v>1083</v>
      </c>
    </row>
    <row r="618" spans="5:6" ht="15.75" x14ac:dyDescent="0.25">
      <c r="E618" s="94" t="s">
        <v>835</v>
      </c>
      <c r="F618" s="103" t="s">
        <v>1102</v>
      </c>
    </row>
    <row r="619" spans="5:6" ht="15.75" x14ac:dyDescent="0.25">
      <c r="E619" s="94" t="s">
        <v>836</v>
      </c>
      <c r="F619" s="103" t="s">
        <v>1102</v>
      </c>
    </row>
    <row r="620" spans="5:6" ht="15.75" x14ac:dyDescent="0.25">
      <c r="E620" s="94" t="s">
        <v>837</v>
      </c>
      <c r="F620" s="103" t="s">
        <v>1102</v>
      </c>
    </row>
    <row r="621" spans="5:6" ht="15.75" x14ac:dyDescent="0.25">
      <c r="E621" s="94" t="s">
        <v>838</v>
      </c>
      <c r="F621" s="103" t="s">
        <v>1102</v>
      </c>
    </row>
    <row r="622" spans="5:6" ht="15.75" x14ac:dyDescent="0.25">
      <c r="E622" s="94" t="s">
        <v>839</v>
      </c>
      <c r="F622" s="103" t="s">
        <v>1103</v>
      </c>
    </row>
    <row r="623" spans="5:6" ht="15.75" x14ac:dyDescent="0.25">
      <c r="E623" s="92" t="s">
        <v>840</v>
      </c>
      <c r="F623" s="95" t="s">
        <v>1104</v>
      </c>
    </row>
    <row r="624" spans="5:6" ht="15.75" x14ac:dyDescent="0.25">
      <c r="E624" s="92" t="s">
        <v>841</v>
      </c>
      <c r="F624" s="95" t="s">
        <v>1104</v>
      </c>
    </row>
    <row r="625" spans="5:6" ht="15.75" x14ac:dyDescent="0.25">
      <c r="E625" s="94" t="s">
        <v>842</v>
      </c>
      <c r="F625" s="103" t="s">
        <v>1104</v>
      </c>
    </row>
    <row r="626" spans="5:6" ht="15.75" x14ac:dyDescent="0.25">
      <c r="E626" s="92" t="s">
        <v>843</v>
      </c>
      <c r="F626" s="95" t="s">
        <v>1104</v>
      </c>
    </row>
    <row r="627" spans="5:6" ht="15.75" x14ac:dyDescent="0.25">
      <c r="E627" s="92" t="s">
        <v>844</v>
      </c>
      <c r="F627" s="95" t="s">
        <v>1104</v>
      </c>
    </row>
    <row r="628" spans="5:6" ht="15.75" x14ac:dyDescent="0.25">
      <c r="E628" s="92" t="s">
        <v>845</v>
      </c>
      <c r="F628" s="95" t="s">
        <v>1104</v>
      </c>
    </row>
    <row r="629" spans="5:6" ht="15.75" x14ac:dyDescent="0.25">
      <c r="E629" s="92" t="s">
        <v>846</v>
      </c>
      <c r="F629" s="95" t="s">
        <v>1104</v>
      </c>
    </row>
    <row r="630" spans="5:6" ht="15.75" x14ac:dyDescent="0.25">
      <c r="E630" s="92" t="s">
        <v>847</v>
      </c>
      <c r="F630" s="95" t="s">
        <v>1104</v>
      </c>
    </row>
    <row r="631" spans="5:6" ht="15.75" x14ac:dyDescent="0.25">
      <c r="E631" s="92" t="s">
        <v>848</v>
      </c>
      <c r="F631" s="95" t="s">
        <v>1104</v>
      </c>
    </row>
    <row r="632" spans="5:6" ht="15.75" x14ac:dyDescent="0.25">
      <c r="E632" s="92" t="s">
        <v>849</v>
      </c>
      <c r="F632" s="95" t="s">
        <v>1105</v>
      </c>
    </row>
    <row r="633" spans="5:6" ht="15.75" x14ac:dyDescent="0.25">
      <c r="E633" s="92" t="s">
        <v>850</v>
      </c>
      <c r="F633" s="95" t="s">
        <v>1105</v>
      </c>
    </row>
    <row r="634" spans="5:6" ht="15.75" x14ac:dyDescent="0.25">
      <c r="E634" s="92" t="s">
        <v>851</v>
      </c>
      <c r="F634" s="95" t="s">
        <v>1105</v>
      </c>
    </row>
    <row r="635" spans="5:6" ht="15.75" x14ac:dyDescent="0.25">
      <c r="E635" s="92" t="s">
        <v>852</v>
      </c>
      <c r="F635" s="95" t="s">
        <v>1105</v>
      </c>
    </row>
    <row r="636" spans="5:6" ht="15.75" x14ac:dyDescent="0.25">
      <c r="E636" s="92" t="s">
        <v>853</v>
      </c>
      <c r="F636" s="95" t="s">
        <v>1105</v>
      </c>
    </row>
    <row r="637" spans="5:6" ht="15.75" x14ac:dyDescent="0.25">
      <c r="E637" s="92" t="s">
        <v>854</v>
      </c>
      <c r="F637" s="95" t="s">
        <v>1105</v>
      </c>
    </row>
    <row r="638" spans="5:6" ht="15.75" x14ac:dyDescent="0.25">
      <c r="E638" s="92" t="s">
        <v>855</v>
      </c>
      <c r="F638" s="95" t="s">
        <v>1105</v>
      </c>
    </row>
    <row r="639" spans="5:6" ht="15.75" x14ac:dyDescent="0.25">
      <c r="E639" s="92" t="s">
        <v>856</v>
      </c>
      <c r="F639" s="95" t="s">
        <v>1105</v>
      </c>
    </row>
    <row r="640" spans="5:6" ht="15.75" x14ac:dyDescent="0.25">
      <c r="E640" s="92" t="s">
        <v>857</v>
      </c>
      <c r="F640" s="95" t="s">
        <v>1105</v>
      </c>
    </row>
    <row r="641" spans="5:6" ht="15.75" x14ac:dyDescent="0.25">
      <c r="E641" s="92" t="s">
        <v>858</v>
      </c>
      <c r="F641" s="95" t="s">
        <v>1105</v>
      </c>
    </row>
    <row r="642" spans="5:6" ht="15.75" x14ac:dyDescent="0.25">
      <c r="E642" s="89" t="s">
        <v>329</v>
      </c>
      <c r="F642" s="96" t="s">
        <v>1083</v>
      </c>
    </row>
    <row r="643" spans="5:6" ht="15.75" x14ac:dyDescent="0.25">
      <c r="E643" s="92" t="s">
        <v>859</v>
      </c>
      <c r="F643" s="95" t="s">
        <v>1105</v>
      </c>
    </row>
    <row r="644" spans="5:6" ht="15.75" x14ac:dyDescent="0.25">
      <c r="E644" s="92" t="s">
        <v>860</v>
      </c>
      <c r="F644" s="95" t="s">
        <v>1085</v>
      </c>
    </row>
    <row r="645" spans="5:6" ht="15.75" x14ac:dyDescent="0.25">
      <c r="E645" s="92" t="s">
        <v>861</v>
      </c>
      <c r="F645" s="95" t="s">
        <v>1085</v>
      </c>
    </row>
    <row r="646" spans="5:6" ht="15.75" x14ac:dyDescent="0.25">
      <c r="E646" s="92" t="s">
        <v>862</v>
      </c>
      <c r="F646" s="95" t="s">
        <v>1085</v>
      </c>
    </row>
    <row r="647" spans="5:6" ht="15.75" x14ac:dyDescent="0.25">
      <c r="E647" s="92" t="s">
        <v>863</v>
      </c>
      <c r="F647" s="95" t="s">
        <v>1085</v>
      </c>
    </row>
    <row r="648" spans="5:6" ht="15.75" x14ac:dyDescent="0.25">
      <c r="E648" s="92" t="s">
        <v>864</v>
      </c>
      <c r="F648" s="95" t="s">
        <v>1085</v>
      </c>
    </row>
    <row r="649" spans="5:6" ht="15.75" x14ac:dyDescent="0.25">
      <c r="E649" s="92" t="s">
        <v>865</v>
      </c>
      <c r="F649" s="95" t="s">
        <v>1085</v>
      </c>
    </row>
    <row r="650" spans="5:6" ht="15.75" x14ac:dyDescent="0.25">
      <c r="E650" s="92" t="s">
        <v>866</v>
      </c>
      <c r="F650" s="95" t="s">
        <v>1085</v>
      </c>
    </row>
    <row r="651" spans="5:6" ht="15.75" x14ac:dyDescent="0.25">
      <c r="E651" s="89" t="s">
        <v>330</v>
      </c>
      <c r="F651" s="96" t="s">
        <v>1083</v>
      </c>
    </row>
    <row r="652" spans="5:6" ht="15.75" x14ac:dyDescent="0.25">
      <c r="E652" s="92" t="s">
        <v>867</v>
      </c>
      <c r="F652" s="95" t="s">
        <v>1085</v>
      </c>
    </row>
    <row r="653" spans="5:6" ht="15.75" x14ac:dyDescent="0.25">
      <c r="E653" s="89" t="s">
        <v>331</v>
      </c>
      <c r="F653" s="96" t="s">
        <v>1083</v>
      </c>
    </row>
    <row r="654" spans="5:6" ht="15.75" x14ac:dyDescent="0.25">
      <c r="E654" s="89" t="s">
        <v>332</v>
      </c>
      <c r="F654" s="96" t="s">
        <v>1083</v>
      </c>
    </row>
    <row r="655" spans="5:6" ht="15.75" x14ac:dyDescent="0.25">
      <c r="E655" s="92" t="s">
        <v>868</v>
      </c>
      <c r="F655" s="95" t="s">
        <v>1106</v>
      </c>
    </row>
    <row r="656" spans="5:6" ht="15.75" x14ac:dyDescent="0.25">
      <c r="E656" s="92" t="s">
        <v>869</v>
      </c>
      <c r="F656" s="95" t="s">
        <v>1106</v>
      </c>
    </row>
    <row r="657" spans="5:6" ht="15.75" x14ac:dyDescent="0.25">
      <c r="E657" s="92" t="s">
        <v>870</v>
      </c>
      <c r="F657" s="95" t="s">
        <v>1106</v>
      </c>
    </row>
    <row r="658" spans="5:6" ht="15.75" x14ac:dyDescent="0.25">
      <c r="E658" s="89" t="s">
        <v>333</v>
      </c>
      <c r="F658" s="96" t="s">
        <v>1083</v>
      </c>
    </row>
    <row r="659" spans="5:6" ht="15.75" x14ac:dyDescent="0.25">
      <c r="E659" s="90" t="s">
        <v>83</v>
      </c>
      <c r="F659" s="98" t="s">
        <v>1106</v>
      </c>
    </row>
    <row r="660" spans="5:6" ht="15.75" x14ac:dyDescent="0.25">
      <c r="E660" s="89" t="s">
        <v>334</v>
      </c>
      <c r="F660" s="96" t="s">
        <v>1106</v>
      </c>
    </row>
    <row r="661" spans="5:6" ht="15.75" x14ac:dyDescent="0.25">
      <c r="E661" s="89" t="s">
        <v>335</v>
      </c>
      <c r="F661" s="96" t="s">
        <v>1106</v>
      </c>
    </row>
    <row r="662" spans="5:6" ht="15.75" x14ac:dyDescent="0.25">
      <c r="E662" s="92" t="s">
        <v>871</v>
      </c>
      <c r="F662" s="95" t="s">
        <v>1107</v>
      </c>
    </row>
    <row r="663" spans="5:6" ht="15.75" x14ac:dyDescent="0.25">
      <c r="E663" s="92" t="s">
        <v>872</v>
      </c>
      <c r="F663" s="95" t="s">
        <v>1107</v>
      </c>
    </row>
    <row r="664" spans="5:6" ht="15.75" x14ac:dyDescent="0.25">
      <c r="E664" s="92" t="s">
        <v>873</v>
      </c>
      <c r="F664" s="95" t="s">
        <v>1107</v>
      </c>
    </row>
    <row r="665" spans="5:6" ht="15.75" x14ac:dyDescent="0.25">
      <c r="E665" s="92" t="s">
        <v>874</v>
      </c>
      <c r="F665" s="95" t="s">
        <v>1107</v>
      </c>
    </row>
    <row r="666" spans="5:6" ht="15.75" x14ac:dyDescent="0.25">
      <c r="E666" s="92" t="s">
        <v>875</v>
      </c>
      <c r="F666" s="95" t="s">
        <v>1107</v>
      </c>
    </row>
    <row r="667" spans="5:6" ht="15.75" x14ac:dyDescent="0.25">
      <c r="E667" s="92" t="s">
        <v>876</v>
      </c>
      <c r="F667" s="95" t="s">
        <v>1107</v>
      </c>
    </row>
    <row r="668" spans="5:6" ht="15.75" x14ac:dyDescent="0.25">
      <c r="E668" s="92" t="s">
        <v>877</v>
      </c>
      <c r="F668" s="95" t="s">
        <v>1107</v>
      </c>
    </row>
    <row r="669" spans="5:6" ht="15.75" x14ac:dyDescent="0.25">
      <c r="E669" s="92" t="s">
        <v>878</v>
      </c>
      <c r="F669" s="95" t="s">
        <v>1107</v>
      </c>
    </row>
    <row r="670" spans="5:6" ht="15.75" x14ac:dyDescent="0.25">
      <c r="E670" s="89" t="s">
        <v>336</v>
      </c>
      <c r="F670" s="96" t="s">
        <v>1106</v>
      </c>
    </row>
    <row r="671" spans="5:6" ht="15.75" x14ac:dyDescent="0.25">
      <c r="E671" s="92" t="s">
        <v>879</v>
      </c>
      <c r="F671" s="95" t="s">
        <v>1107</v>
      </c>
    </row>
    <row r="672" spans="5:6" ht="15.75" x14ac:dyDescent="0.25">
      <c r="E672" s="92" t="s">
        <v>880</v>
      </c>
      <c r="F672" s="95" t="s">
        <v>1108</v>
      </c>
    </row>
    <row r="673" spans="5:6" ht="15.75" x14ac:dyDescent="0.25">
      <c r="E673" s="92" t="s">
        <v>881</v>
      </c>
      <c r="F673" s="95" t="s">
        <v>1108</v>
      </c>
    </row>
    <row r="674" spans="5:6" ht="15.75" x14ac:dyDescent="0.25">
      <c r="E674" s="92" t="s">
        <v>882</v>
      </c>
      <c r="F674" s="95" t="s">
        <v>1108</v>
      </c>
    </row>
    <row r="675" spans="5:6" ht="15.75" x14ac:dyDescent="0.25">
      <c r="E675" s="92" t="s">
        <v>883</v>
      </c>
      <c r="F675" s="95" t="s">
        <v>1108</v>
      </c>
    </row>
    <row r="676" spans="5:6" ht="15.75" x14ac:dyDescent="0.25">
      <c r="E676" s="92" t="s">
        <v>884</v>
      </c>
      <c r="F676" s="95" t="s">
        <v>1108</v>
      </c>
    </row>
    <row r="677" spans="5:6" ht="15.75" x14ac:dyDescent="0.25">
      <c r="E677" s="92" t="s">
        <v>885</v>
      </c>
      <c r="F677" s="95" t="s">
        <v>1108</v>
      </c>
    </row>
    <row r="678" spans="5:6" ht="15.75" x14ac:dyDescent="0.25">
      <c r="E678" s="92" t="s">
        <v>886</v>
      </c>
      <c r="F678" s="95" t="s">
        <v>1108</v>
      </c>
    </row>
    <row r="679" spans="5:6" ht="15.75" x14ac:dyDescent="0.25">
      <c r="E679" s="92" t="s">
        <v>887</v>
      </c>
      <c r="F679" s="95" t="s">
        <v>1108</v>
      </c>
    </row>
    <row r="680" spans="5:6" ht="15.75" x14ac:dyDescent="0.25">
      <c r="E680" s="92" t="s">
        <v>888</v>
      </c>
      <c r="F680" s="95" t="s">
        <v>1108</v>
      </c>
    </row>
    <row r="681" spans="5:6" ht="15.75" x14ac:dyDescent="0.25">
      <c r="E681" s="92" t="s">
        <v>889</v>
      </c>
      <c r="F681" s="95" t="s">
        <v>1109</v>
      </c>
    </row>
    <row r="682" spans="5:6" ht="15.75" x14ac:dyDescent="0.25">
      <c r="E682" s="92" t="s">
        <v>890</v>
      </c>
      <c r="F682" s="95" t="s">
        <v>1109</v>
      </c>
    </row>
    <row r="683" spans="5:6" ht="15.75" x14ac:dyDescent="0.25">
      <c r="E683" s="92" t="s">
        <v>891</v>
      </c>
      <c r="F683" s="95" t="s">
        <v>1109</v>
      </c>
    </row>
    <row r="684" spans="5:6" ht="15.75" x14ac:dyDescent="0.25">
      <c r="E684" s="92" t="s">
        <v>892</v>
      </c>
      <c r="F684" s="95" t="s">
        <v>1109</v>
      </c>
    </row>
    <row r="685" spans="5:6" ht="15.75" x14ac:dyDescent="0.25">
      <c r="E685" s="92" t="s">
        <v>893</v>
      </c>
      <c r="F685" s="95" t="s">
        <v>1109</v>
      </c>
    </row>
    <row r="686" spans="5:6" ht="15.75" x14ac:dyDescent="0.25">
      <c r="E686" s="92" t="s">
        <v>894</v>
      </c>
      <c r="F686" s="95" t="s">
        <v>1109</v>
      </c>
    </row>
    <row r="687" spans="5:6" ht="15.75" x14ac:dyDescent="0.25">
      <c r="E687" s="92" t="s">
        <v>895</v>
      </c>
      <c r="F687" s="95" t="s">
        <v>1109</v>
      </c>
    </row>
    <row r="688" spans="5:6" ht="15.75" x14ac:dyDescent="0.25">
      <c r="E688" s="92" t="s">
        <v>896</v>
      </c>
      <c r="F688" s="95" t="s">
        <v>1109</v>
      </c>
    </row>
    <row r="689" spans="5:6" ht="15.75" x14ac:dyDescent="0.25">
      <c r="E689" s="92" t="s">
        <v>897</v>
      </c>
      <c r="F689" s="95" t="s">
        <v>1109</v>
      </c>
    </row>
    <row r="690" spans="5:6" ht="15.75" x14ac:dyDescent="0.25">
      <c r="E690" s="92" t="s">
        <v>898</v>
      </c>
      <c r="F690" s="95" t="s">
        <v>1110</v>
      </c>
    </row>
    <row r="691" spans="5:6" ht="15.75" x14ac:dyDescent="0.25">
      <c r="E691" s="92" t="s">
        <v>899</v>
      </c>
      <c r="F691" s="95" t="s">
        <v>1110</v>
      </c>
    </row>
    <row r="692" spans="5:6" ht="15.75" x14ac:dyDescent="0.25">
      <c r="E692" s="92" t="s">
        <v>900</v>
      </c>
      <c r="F692" s="95" t="s">
        <v>1110</v>
      </c>
    </row>
    <row r="693" spans="5:6" ht="15.75" x14ac:dyDescent="0.25">
      <c r="E693" s="92" t="s">
        <v>901</v>
      </c>
      <c r="F693" s="95" t="s">
        <v>1110</v>
      </c>
    </row>
    <row r="694" spans="5:6" ht="15.75" x14ac:dyDescent="0.25">
      <c r="E694" s="92" t="s">
        <v>902</v>
      </c>
      <c r="F694" s="95" t="s">
        <v>1110</v>
      </c>
    </row>
    <row r="695" spans="5:6" ht="15.75" x14ac:dyDescent="0.25">
      <c r="E695" s="92" t="s">
        <v>903</v>
      </c>
      <c r="F695" s="95" t="s">
        <v>1110</v>
      </c>
    </row>
    <row r="696" spans="5:6" ht="15.75" x14ac:dyDescent="0.25">
      <c r="E696" s="92" t="s">
        <v>904</v>
      </c>
      <c r="F696" s="95" t="s">
        <v>1110</v>
      </c>
    </row>
    <row r="697" spans="5:6" ht="15.75" x14ac:dyDescent="0.25">
      <c r="E697" s="92" t="s">
        <v>905</v>
      </c>
      <c r="F697" s="95" t="s">
        <v>1110</v>
      </c>
    </row>
    <row r="698" spans="5:6" ht="15.75" x14ac:dyDescent="0.25">
      <c r="E698" s="92" t="s">
        <v>906</v>
      </c>
      <c r="F698" s="95" t="s">
        <v>1110</v>
      </c>
    </row>
    <row r="699" spans="5:6" ht="15.75" x14ac:dyDescent="0.25">
      <c r="E699" s="90" t="s">
        <v>113</v>
      </c>
      <c r="F699" s="98" t="s">
        <v>1083</v>
      </c>
    </row>
    <row r="700" spans="5:6" ht="15.75" x14ac:dyDescent="0.25">
      <c r="E700" s="92" t="s">
        <v>907</v>
      </c>
      <c r="F700" s="95" t="s">
        <v>1110</v>
      </c>
    </row>
    <row r="701" spans="5:6" ht="15.75" x14ac:dyDescent="0.25">
      <c r="E701" s="92" t="s">
        <v>908</v>
      </c>
      <c r="F701" s="95" t="s">
        <v>1111</v>
      </c>
    </row>
    <row r="702" spans="5:6" ht="15.75" x14ac:dyDescent="0.25">
      <c r="E702" s="92" t="s">
        <v>909</v>
      </c>
      <c r="F702" s="95" t="s">
        <v>1111</v>
      </c>
    </row>
    <row r="703" spans="5:6" ht="15.75" x14ac:dyDescent="0.25">
      <c r="E703" s="92" t="s">
        <v>910</v>
      </c>
      <c r="F703" s="95" t="s">
        <v>1111</v>
      </c>
    </row>
    <row r="704" spans="5:6" ht="15.75" x14ac:dyDescent="0.25">
      <c r="E704" s="92" t="s">
        <v>911</v>
      </c>
      <c r="F704" s="95" t="s">
        <v>1111</v>
      </c>
    </row>
    <row r="705" spans="5:6" ht="15.75" x14ac:dyDescent="0.25">
      <c r="E705" s="92" t="s">
        <v>912</v>
      </c>
      <c r="F705" s="95" t="s">
        <v>1111</v>
      </c>
    </row>
    <row r="706" spans="5:6" ht="15.75" x14ac:dyDescent="0.25">
      <c r="E706" s="92" t="s">
        <v>913</v>
      </c>
      <c r="F706" s="95" t="s">
        <v>1111</v>
      </c>
    </row>
    <row r="707" spans="5:6" ht="15.75" x14ac:dyDescent="0.25">
      <c r="E707" s="90" t="s">
        <v>114</v>
      </c>
      <c r="F707" s="98" t="s">
        <v>1083</v>
      </c>
    </row>
    <row r="708" spans="5:6" ht="15.75" x14ac:dyDescent="0.25">
      <c r="E708" s="92" t="s">
        <v>914</v>
      </c>
      <c r="F708" s="95" t="s">
        <v>1111</v>
      </c>
    </row>
    <row r="709" spans="5:6" ht="15.75" x14ac:dyDescent="0.25">
      <c r="E709" s="92" t="s">
        <v>915</v>
      </c>
      <c r="F709" s="95" t="s">
        <v>1112</v>
      </c>
    </row>
    <row r="710" spans="5:6" ht="15.75" x14ac:dyDescent="0.25">
      <c r="E710" s="92" t="s">
        <v>916</v>
      </c>
      <c r="F710" s="95" t="s">
        <v>1112</v>
      </c>
    </row>
    <row r="711" spans="5:6" ht="15.75" x14ac:dyDescent="0.25">
      <c r="E711" s="92" t="s">
        <v>917</v>
      </c>
      <c r="F711" s="95" t="s">
        <v>1112</v>
      </c>
    </row>
    <row r="712" spans="5:6" ht="15.75" x14ac:dyDescent="0.25">
      <c r="E712" s="92" t="s">
        <v>918</v>
      </c>
      <c r="F712" s="95" t="s">
        <v>1112</v>
      </c>
    </row>
    <row r="713" spans="5:6" ht="15.75" x14ac:dyDescent="0.25">
      <c r="E713" s="92" t="s">
        <v>919</v>
      </c>
      <c r="F713" s="95" t="s">
        <v>1112</v>
      </c>
    </row>
    <row r="714" spans="5:6" ht="15.75" x14ac:dyDescent="0.25">
      <c r="E714" s="92" t="s">
        <v>920</v>
      </c>
      <c r="F714" s="95" t="s">
        <v>1112</v>
      </c>
    </row>
    <row r="715" spans="5:6" ht="15.75" x14ac:dyDescent="0.25">
      <c r="E715" s="92" t="s">
        <v>921</v>
      </c>
      <c r="F715" s="95" t="s">
        <v>1112</v>
      </c>
    </row>
    <row r="716" spans="5:6" ht="15.75" x14ac:dyDescent="0.25">
      <c r="E716" s="92" t="s">
        <v>922</v>
      </c>
      <c r="F716" s="95" t="s">
        <v>1112</v>
      </c>
    </row>
    <row r="717" spans="5:6" ht="15.75" x14ac:dyDescent="0.25">
      <c r="E717" s="92" t="s">
        <v>923</v>
      </c>
      <c r="F717" s="95" t="s">
        <v>1113</v>
      </c>
    </row>
    <row r="718" spans="5:6" ht="15.75" x14ac:dyDescent="0.25">
      <c r="E718" s="92" t="s">
        <v>924</v>
      </c>
      <c r="F718" s="95" t="s">
        <v>1113</v>
      </c>
    </row>
    <row r="719" spans="5:6" ht="15.75" x14ac:dyDescent="0.25">
      <c r="E719" s="92" t="s">
        <v>925</v>
      </c>
      <c r="F719" s="95" t="s">
        <v>1113</v>
      </c>
    </row>
    <row r="720" spans="5:6" ht="15.75" x14ac:dyDescent="0.25">
      <c r="E720" s="92" t="s">
        <v>926</v>
      </c>
      <c r="F720" s="95" t="s">
        <v>1113</v>
      </c>
    </row>
    <row r="721" spans="5:6" ht="15.75" x14ac:dyDescent="0.25">
      <c r="E721" s="92" t="s">
        <v>927</v>
      </c>
      <c r="F721" s="95" t="s">
        <v>1113</v>
      </c>
    </row>
    <row r="722" spans="5:6" ht="15.75" x14ac:dyDescent="0.25">
      <c r="E722" s="92" t="s">
        <v>928</v>
      </c>
      <c r="F722" s="95" t="s">
        <v>1113</v>
      </c>
    </row>
    <row r="723" spans="5:6" ht="15.75" x14ac:dyDescent="0.25">
      <c r="E723" s="90" t="s">
        <v>115</v>
      </c>
      <c r="F723" s="98" t="s">
        <v>1083</v>
      </c>
    </row>
    <row r="724" spans="5:6" ht="15.75" x14ac:dyDescent="0.25">
      <c r="E724" s="92" t="s">
        <v>929</v>
      </c>
      <c r="F724" s="95" t="s">
        <v>1113</v>
      </c>
    </row>
    <row r="725" spans="5:6" ht="15.75" x14ac:dyDescent="0.25">
      <c r="E725" s="92" t="s">
        <v>930</v>
      </c>
      <c r="F725" s="95" t="s">
        <v>1113</v>
      </c>
    </row>
    <row r="726" spans="5:6" ht="15.75" x14ac:dyDescent="0.25">
      <c r="E726" s="92" t="s">
        <v>931</v>
      </c>
      <c r="F726" s="95" t="s">
        <v>1114</v>
      </c>
    </row>
    <row r="727" spans="5:6" ht="15.75" x14ac:dyDescent="0.25">
      <c r="E727" s="92" t="s">
        <v>932</v>
      </c>
      <c r="F727" s="95" t="s">
        <v>1114</v>
      </c>
    </row>
    <row r="728" spans="5:6" ht="15.75" x14ac:dyDescent="0.25">
      <c r="E728" s="92" t="s">
        <v>933</v>
      </c>
      <c r="F728" s="95" t="s">
        <v>1114</v>
      </c>
    </row>
    <row r="729" spans="5:6" ht="15.75" x14ac:dyDescent="0.25">
      <c r="E729" s="92" t="s">
        <v>934</v>
      </c>
      <c r="F729" s="95" t="s">
        <v>1114</v>
      </c>
    </row>
    <row r="730" spans="5:6" ht="15.75" x14ac:dyDescent="0.25">
      <c r="E730" s="92" t="s">
        <v>935</v>
      </c>
      <c r="F730" s="95" t="s">
        <v>1114</v>
      </c>
    </row>
    <row r="731" spans="5:6" ht="15.75" x14ac:dyDescent="0.25">
      <c r="E731" s="92" t="s">
        <v>936</v>
      </c>
      <c r="F731" s="95" t="s">
        <v>1114</v>
      </c>
    </row>
    <row r="732" spans="5:6" ht="15.75" x14ac:dyDescent="0.25">
      <c r="E732" s="92" t="s">
        <v>937</v>
      </c>
      <c r="F732" s="95" t="s">
        <v>1114</v>
      </c>
    </row>
    <row r="733" spans="5:6" ht="15.75" x14ac:dyDescent="0.25">
      <c r="E733" s="92" t="s">
        <v>938</v>
      </c>
      <c r="F733" s="95" t="s">
        <v>1114</v>
      </c>
    </row>
    <row r="734" spans="5:6" ht="15.75" x14ac:dyDescent="0.25">
      <c r="E734" s="92" t="s">
        <v>939</v>
      </c>
      <c r="F734" s="95" t="s">
        <v>1114</v>
      </c>
    </row>
    <row r="735" spans="5:6" ht="15.75" x14ac:dyDescent="0.25">
      <c r="E735" s="92" t="s">
        <v>940</v>
      </c>
      <c r="F735" s="95" t="s">
        <v>1091</v>
      </c>
    </row>
    <row r="736" spans="5:6" ht="15.75" x14ac:dyDescent="0.25">
      <c r="E736" s="90" t="s">
        <v>116</v>
      </c>
      <c r="F736" s="98" t="s">
        <v>1083</v>
      </c>
    </row>
    <row r="737" spans="5:6" ht="15.75" x14ac:dyDescent="0.25">
      <c r="E737" s="92" t="s">
        <v>941</v>
      </c>
      <c r="F737" s="95" t="s">
        <v>1091</v>
      </c>
    </row>
    <row r="738" spans="5:6" ht="15.75" x14ac:dyDescent="0.25">
      <c r="E738" s="89" t="s">
        <v>337</v>
      </c>
      <c r="F738" s="96" t="s">
        <v>1083</v>
      </c>
    </row>
    <row r="739" spans="5:6" ht="15.75" x14ac:dyDescent="0.25">
      <c r="E739" s="89" t="s">
        <v>338</v>
      </c>
      <c r="F739" s="96" t="s">
        <v>1083</v>
      </c>
    </row>
    <row r="740" spans="5:6" ht="15.75" x14ac:dyDescent="0.25">
      <c r="E740" s="92" t="s">
        <v>942</v>
      </c>
      <c r="F740" s="95" t="s">
        <v>1091</v>
      </c>
    </row>
    <row r="741" spans="5:6" ht="15.75" x14ac:dyDescent="0.25">
      <c r="E741" s="90" t="s">
        <v>108</v>
      </c>
      <c r="F741" s="98" t="s">
        <v>1096</v>
      </c>
    </row>
    <row r="742" spans="5:6" ht="15.75" x14ac:dyDescent="0.25">
      <c r="E742" s="90" t="s">
        <v>109</v>
      </c>
      <c r="F742" s="98" t="s">
        <v>1096</v>
      </c>
    </row>
    <row r="743" spans="5:6" ht="15.75" x14ac:dyDescent="0.25">
      <c r="E743" s="90" t="s">
        <v>82</v>
      </c>
      <c r="F743" s="98" t="s">
        <v>1106</v>
      </c>
    </row>
    <row r="744" spans="5:6" ht="15.75" x14ac:dyDescent="0.25">
      <c r="E744" s="92" t="s">
        <v>801</v>
      </c>
      <c r="F744" s="95" t="s">
        <v>1091</v>
      </c>
    </row>
    <row r="745" spans="5:6" ht="15.75" x14ac:dyDescent="0.25">
      <c r="E745" s="90" t="s">
        <v>110</v>
      </c>
      <c r="F745" s="98" t="s">
        <v>1096</v>
      </c>
    </row>
    <row r="746" spans="5:6" ht="15.75" x14ac:dyDescent="0.25">
      <c r="E746" s="92" t="s">
        <v>943</v>
      </c>
      <c r="F746" s="95" t="s">
        <v>1087</v>
      </c>
    </row>
    <row r="747" spans="5:6" ht="15.75" x14ac:dyDescent="0.25">
      <c r="E747" s="90" t="s">
        <v>111</v>
      </c>
      <c r="F747" s="98" t="s">
        <v>1096</v>
      </c>
    </row>
    <row r="748" spans="5:6" ht="15.75" x14ac:dyDescent="0.25">
      <c r="E748" s="89" t="s">
        <v>339</v>
      </c>
      <c r="F748" s="96" t="s">
        <v>1083</v>
      </c>
    </row>
    <row r="749" spans="5:6" ht="15.75" x14ac:dyDescent="0.25">
      <c r="E749" s="89" t="s">
        <v>340</v>
      </c>
      <c r="F749" s="96" t="s">
        <v>1083</v>
      </c>
    </row>
    <row r="750" spans="5:6" ht="15.75" x14ac:dyDescent="0.25">
      <c r="E750" s="89" t="s">
        <v>341</v>
      </c>
      <c r="F750" s="96" t="s">
        <v>1083</v>
      </c>
    </row>
    <row r="751" spans="5:6" ht="15.75" x14ac:dyDescent="0.25">
      <c r="E751" s="89" t="s">
        <v>342</v>
      </c>
      <c r="F751" s="96" t="s">
        <v>1083</v>
      </c>
    </row>
    <row r="752" spans="5:6" ht="15.75" x14ac:dyDescent="0.25">
      <c r="E752" s="89" t="s">
        <v>343</v>
      </c>
      <c r="F752" s="96" t="s">
        <v>1083</v>
      </c>
    </row>
    <row r="753" spans="5:6" ht="15.75" x14ac:dyDescent="0.25">
      <c r="E753" s="89" t="s">
        <v>344</v>
      </c>
      <c r="F753" s="96" t="s">
        <v>1083</v>
      </c>
    </row>
    <row r="754" spans="5:6" ht="15.75" x14ac:dyDescent="0.25">
      <c r="E754" s="89" t="s">
        <v>345</v>
      </c>
      <c r="F754" s="96" t="s">
        <v>1083</v>
      </c>
    </row>
    <row r="755" spans="5:6" ht="15.75" x14ac:dyDescent="0.25">
      <c r="E755" s="89" t="s">
        <v>346</v>
      </c>
      <c r="F755" s="96" t="s">
        <v>1083</v>
      </c>
    </row>
    <row r="756" spans="5:6" ht="15.75" x14ac:dyDescent="0.25">
      <c r="E756" s="92" t="s">
        <v>944</v>
      </c>
      <c r="F756" s="95" t="s">
        <v>1115</v>
      </c>
    </row>
    <row r="757" spans="5:6" ht="15.75" x14ac:dyDescent="0.25">
      <c r="E757" s="92" t="s">
        <v>945</v>
      </c>
      <c r="F757" s="95" t="s">
        <v>1115</v>
      </c>
    </row>
    <row r="758" spans="5:6" ht="15.75" x14ac:dyDescent="0.25">
      <c r="E758" s="92" t="s">
        <v>946</v>
      </c>
      <c r="F758" s="95" t="s">
        <v>1115</v>
      </c>
    </row>
    <row r="759" spans="5:6" ht="15.75" x14ac:dyDescent="0.25">
      <c r="E759" s="92" t="s">
        <v>947</v>
      </c>
      <c r="F759" s="95" t="s">
        <v>1115</v>
      </c>
    </row>
    <row r="760" spans="5:6" ht="15.75" x14ac:dyDescent="0.25">
      <c r="E760" s="92" t="s">
        <v>948</v>
      </c>
      <c r="F760" s="95" t="s">
        <v>1115</v>
      </c>
    </row>
    <row r="761" spans="5:6" ht="15.75" x14ac:dyDescent="0.25">
      <c r="E761" s="92" t="s">
        <v>949</v>
      </c>
      <c r="F761" s="95" t="s">
        <v>1115</v>
      </c>
    </row>
    <row r="762" spans="5:6" ht="15.75" x14ac:dyDescent="0.25">
      <c r="E762" s="92" t="s">
        <v>950</v>
      </c>
      <c r="F762" s="95" t="s">
        <v>1115</v>
      </c>
    </row>
    <row r="763" spans="5:6" ht="15.75" x14ac:dyDescent="0.25">
      <c r="E763" s="92" t="s">
        <v>951</v>
      </c>
      <c r="F763" s="95" t="s">
        <v>1115</v>
      </c>
    </row>
    <row r="764" spans="5:6" ht="15.75" x14ac:dyDescent="0.25">
      <c r="E764" s="92" t="s">
        <v>952</v>
      </c>
      <c r="F764" s="95" t="s">
        <v>1115</v>
      </c>
    </row>
    <row r="765" spans="5:6" ht="15.75" x14ac:dyDescent="0.25">
      <c r="E765" s="92" t="s">
        <v>953</v>
      </c>
      <c r="F765" s="95" t="s">
        <v>1115</v>
      </c>
    </row>
    <row r="766" spans="5:6" ht="15.75" x14ac:dyDescent="0.25">
      <c r="E766" s="92" t="s">
        <v>954</v>
      </c>
      <c r="F766" s="95" t="s">
        <v>1115</v>
      </c>
    </row>
    <row r="767" spans="5:6" ht="15.75" x14ac:dyDescent="0.25">
      <c r="E767" s="92" t="s">
        <v>955</v>
      </c>
      <c r="F767" s="95" t="s">
        <v>1115</v>
      </c>
    </row>
    <row r="768" spans="5:6" ht="15.75" x14ac:dyDescent="0.25">
      <c r="E768" s="92" t="s">
        <v>956</v>
      </c>
      <c r="F768" s="95" t="s">
        <v>1116</v>
      </c>
    </row>
    <row r="769" spans="5:6" ht="15.75" x14ac:dyDescent="0.25">
      <c r="E769" s="92" t="s">
        <v>957</v>
      </c>
      <c r="F769" s="95" t="s">
        <v>1116</v>
      </c>
    </row>
    <row r="770" spans="5:6" ht="15.75" x14ac:dyDescent="0.25">
      <c r="E770" s="92" t="s">
        <v>958</v>
      </c>
      <c r="F770" s="95" t="s">
        <v>1116</v>
      </c>
    </row>
    <row r="771" spans="5:6" ht="15.75" x14ac:dyDescent="0.25">
      <c r="E771" s="92" t="s">
        <v>959</v>
      </c>
      <c r="F771" s="95" t="s">
        <v>1116</v>
      </c>
    </row>
    <row r="772" spans="5:6" ht="15.75" x14ac:dyDescent="0.25">
      <c r="E772" s="92" t="s">
        <v>960</v>
      </c>
      <c r="F772" s="95" t="s">
        <v>1116</v>
      </c>
    </row>
    <row r="773" spans="5:6" ht="15.75" x14ac:dyDescent="0.25">
      <c r="E773" s="92" t="s">
        <v>961</v>
      </c>
      <c r="F773" s="95" t="s">
        <v>1116</v>
      </c>
    </row>
    <row r="774" spans="5:6" ht="15.75" x14ac:dyDescent="0.25">
      <c r="E774" s="92" t="s">
        <v>962</v>
      </c>
      <c r="F774" s="95" t="s">
        <v>1116</v>
      </c>
    </row>
    <row r="775" spans="5:6" ht="15.75" x14ac:dyDescent="0.25">
      <c r="E775" s="89" t="s">
        <v>347</v>
      </c>
      <c r="F775" s="96" t="s">
        <v>1083</v>
      </c>
    </row>
    <row r="776" spans="5:6" ht="15.75" x14ac:dyDescent="0.25">
      <c r="E776" s="89" t="s">
        <v>348</v>
      </c>
      <c r="F776" s="96" t="s">
        <v>1083</v>
      </c>
    </row>
    <row r="777" spans="5:6" ht="15.75" x14ac:dyDescent="0.25">
      <c r="E777" s="89" t="s">
        <v>349</v>
      </c>
      <c r="F777" s="96" t="s">
        <v>1083</v>
      </c>
    </row>
    <row r="778" spans="5:6" ht="15.75" x14ac:dyDescent="0.25">
      <c r="E778" s="89" t="s">
        <v>350</v>
      </c>
      <c r="F778" s="96" t="s">
        <v>1083</v>
      </c>
    </row>
    <row r="779" spans="5:6" ht="15.75" x14ac:dyDescent="0.25">
      <c r="E779" s="89" t="s">
        <v>351</v>
      </c>
      <c r="F779" s="96" t="s">
        <v>1083</v>
      </c>
    </row>
    <row r="780" spans="5:6" ht="15.75" x14ac:dyDescent="0.25">
      <c r="E780" s="92" t="s">
        <v>963</v>
      </c>
      <c r="F780" s="95" t="s">
        <v>1086</v>
      </c>
    </row>
    <row r="781" spans="5:6" ht="15.75" x14ac:dyDescent="0.25">
      <c r="E781" s="92" t="s">
        <v>964</v>
      </c>
      <c r="F781" s="95" t="s">
        <v>1086</v>
      </c>
    </row>
    <row r="782" spans="5:6" ht="15.75" x14ac:dyDescent="0.25">
      <c r="E782" s="92" t="s">
        <v>965</v>
      </c>
      <c r="F782" s="95" t="s">
        <v>1086</v>
      </c>
    </row>
    <row r="783" spans="5:6" ht="15.75" x14ac:dyDescent="0.25">
      <c r="E783" s="89" t="s">
        <v>352</v>
      </c>
      <c r="F783" s="96" t="s">
        <v>1083</v>
      </c>
    </row>
    <row r="784" spans="5:6" ht="15.75" x14ac:dyDescent="0.25">
      <c r="E784" s="89" t="s">
        <v>353</v>
      </c>
      <c r="F784" s="96" t="s">
        <v>1083</v>
      </c>
    </row>
    <row r="785" spans="5:6" ht="15.75" x14ac:dyDescent="0.25">
      <c r="E785" s="89" t="s">
        <v>354</v>
      </c>
      <c r="F785" s="96" t="s">
        <v>1083</v>
      </c>
    </row>
    <row r="786" spans="5:6" ht="15.75" x14ac:dyDescent="0.25">
      <c r="E786" s="89" t="s">
        <v>355</v>
      </c>
      <c r="F786" s="96" t="s">
        <v>1083</v>
      </c>
    </row>
    <row r="787" spans="5:6" ht="15.75" x14ac:dyDescent="0.25">
      <c r="E787" s="89" t="s">
        <v>356</v>
      </c>
      <c r="F787" s="96" t="s">
        <v>1083</v>
      </c>
    </row>
    <row r="788" spans="5:6" ht="15.75" x14ac:dyDescent="0.25">
      <c r="E788" s="92" t="s">
        <v>966</v>
      </c>
      <c r="F788" s="95" t="s">
        <v>1086</v>
      </c>
    </row>
    <row r="789" spans="5:6" ht="15.75" x14ac:dyDescent="0.25">
      <c r="E789" s="89" t="s">
        <v>357</v>
      </c>
      <c r="F789" s="96" t="s">
        <v>1083</v>
      </c>
    </row>
    <row r="790" spans="5:6" ht="15.75" x14ac:dyDescent="0.25">
      <c r="E790" s="89" t="s">
        <v>358</v>
      </c>
      <c r="F790" s="96" t="s">
        <v>1083</v>
      </c>
    </row>
    <row r="791" spans="5:6" ht="15.75" x14ac:dyDescent="0.25">
      <c r="E791" s="89" t="s">
        <v>359</v>
      </c>
      <c r="F791" s="96" t="s">
        <v>1083</v>
      </c>
    </row>
    <row r="792" spans="5:6" ht="15.75" x14ac:dyDescent="0.25">
      <c r="E792" s="92" t="s">
        <v>967</v>
      </c>
      <c r="F792" s="95" t="s">
        <v>1086</v>
      </c>
    </row>
    <row r="793" spans="5:6" ht="15.75" x14ac:dyDescent="0.25">
      <c r="E793" s="89" t="s">
        <v>360</v>
      </c>
      <c r="F793" s="96" t="s">
        <v>1083</v>
      </c>
    </row>
    <row r="794" spans="5:6" ht="15.75" x14ac:dyDescent="0.25">
      <c r="E794" s="94" t="s">
        <v>968</v>
      </c>
      <c r="F794" s="103" t="s">
        <v>1086</v>
      </c>
    </row>
    <row r="795" spans="5:6" ht="15.75" x14ac:dyDescent="0.25">
      <c r="E795" s="92" t="s">
        <v>969</v>
      </c>
      <c r="F795" s="95" t="s">
        <v>1086</v>
      </c>
    </row>
    <row r="796" spans="5:6" ht="15.75" x14ac:dyDescent="0.25">
      <c r="E796" s="92" t="s">
        <v>970</v>
      </c>
      <c r="F796" s="95" t="s">
        <v>1086</v>
      </c>
    </row>
    <row r="797" spans="5:6" ht="15.75" x14ac:dyDescent="0.25">
      <c r="E797" s="92" t="s">
        <v>971</v>
      </c>
      <c r="F797" s="95" t="s">
        <v>1117</v>
      </c>
    </row>
    <row r="798" spans="5:6" ht="15.75" x14ac:dyDescent="0.25">
      <c r="E798" s="92" t="s">
        <v>972</v>
      </c>
      <c r="F798" s="95" t="s">
        <v>1117</v>
      </c>
    </row>
    <row r="799" spans="5:6" ht="15.75" x14ac:dyDescent="0.25">
      <c r="E799" s="92" t="s">
        <v>973</v>
      </c>
      <c r="F799" s="95" t="s">
        <v>1117</v>
      </c>
    </row>
    <row r="800" spans="5:6" ht="15.75" x14ac:dyDescent="0.25">
      <c r="E800" s="92" t="s">
        <v>974</v>
      </c>
      <c r="F800" s="95" t="s">
        <v>1117</v>
      </c>
    </row>
    <row r="801" spans="5:6" ht="15.75" x14ac:dyDescent="0.25">
      <c r="E801" s="92" t="s">
        <v>975</v>
      </c>
      <c r="F801" s="95" t="s">
        <v>1117</v>
      </c>
    </row>
    <row r="802" spans="5:6" ht="15.75" x14ac:dyDescent="0.25">
      <c r="E802" s="92" t="s">
        <v>976</v>
      </c>
      <c r="F802" s="95" t="s">
        <v>1117</v>
      </c>
    </row>
    <row r="803" spans="5:6" ht="15.75" x14ac:dyDescent="0.25">
      <c r="E803" s="92" t="s">
        <v>977</v>
      </c>
      <c r="F803" s="95" t="s">
        <v>1117</v>
      </c>
    </row>
    <row r="804" spans="5:6" ht="15.75" x14ac:dyDescent="0.25">
      <c r="E804" s="92" t="s">
        <v>978</v>
      </c>
      <c r="F804" s="95" t="s">
        <v>1117</v>
      </c>
    </row>
    <row r="805" spans="5:6" ht="15.75" x14ac:dyDescent="0.25">
      <c r="E805" s="92" t="s">
        <v>979</v>
      </c>
      <c r="F805" s="95" t="s">
        <v>1117</v>
      </c>
    </row>
    <row r="806" spans="5:6" ht="15.75" x14ac:dyDescent="0.25">
      <c r="E806" s="92" t="s">
        <v>980</v>
      </c>
      <c r="F806" s="95" t="s">
        <v>1118</v>
      </c>
    </row>
    <row r="807" spans="5:6" ht="15.75" x14ac:dyDescent="0.25">
      <c r="E807" s="92" t="s">
        <v>981</v>
      </c>
      <c r="F807" s="95" t="s">
        <v>1118</v>
      </c>
    </row>
    <row r="808" spans="5:6" ht="15.75" x14ac:dyDescent="0.25">
      <c r="E808" s="92" t="s">
        <v>982</v>
      </c>
      <c r="F808" s="95" t="s">
        <v>1118</v>
      </c>
    </row>
    <row r="809" spans="5:6" ht="15.75" x14ac:dyDescent="0.25">
      <c r="E809" s="92" t="s">
        <v>983</v>
      </c>
      <c r="F809" s="95" t="s">
        <v>1118</v>
      </c>
    </row>
    <row r="810" spans="5:6" ht="15.75" x14ac:dyDescent="0.25">
      <c r="E810" s="92" t="s">
        <v>984</v>
      </c>
      <c r="F810" s="95" t="s">
        <v>1118</v>
      </c>
    </row>
    <row r="811" spans="5:6" ht="15.75" x14ac:dyDescent="0.25">
      <c r="E811" s="92" t="s">
        <v>985</v>
      </c>
      <c r="F811" s="95" t="s">
        <v>1118</v>
      </c>
    </row>
    <row r="812" spans="5:6" ht="15.75" x14ac:dyDescent="0.25">
      <c r="E812" s="92" t="s">
        <v>986</v>
      </c>
      <c r="F812" s="95" t="s">
        <v>1118</v>
      </c>
    </row>
    <row r="813" spans="5:6" ht="15.75" x14ac:dyDescent="0.25">
      <c r="E813" s="92" t="s">
        <v>987</v>
      </c>
      <c r="F813" s="95" t="s">
        <v>1118</v>
      </c>
    </row>
    <row r="814" spans="5:6" ht="15.75" x14ac:dyDescent="0.25">
      <c r="E814" s="92" t="s">
        <v>988</v>
      </c>
      <c r="F814" s="95" t="s">
        <v>1119</v>
      </c>
    </row>
    <row r="815" spans="5:6" ht="15.75" x14ac:dyDescent="0.25">
      <c r="E815" s="92" t="s">
        <v>989</v>
      </c>
      <c r="F815" s="95" t="s">
        <v>1119</v>
      </c>
    </row>
    <row r="816" spans="5:6" ht="15.75" x14ac:dyDescent="0.25">
      <c r="E816" s="92" t="s">
        <v>990</v>
      </c>
      <c r="F816" s="95" t="s">
        <v>1119</v>
      </c>
    </row>
    <row r="817" spans="5:6" ht="15.75" x14ac:dyDescent="0.25">
      <c r="E817" s="92" t="s">
        <v>991</v>
      </c>
      <c r="F817" s="95" t="s">
        <v>1119</v>
      </c>
    </row>
    <row r="818" spans="5:6" ht="15.75" x14ac:dyDescent="0.25">
      <c r="E818" s="92" t="s">
        <v>992</v>
      </c>
      <c r="F818" s="95" t="s">
        <v>1119</v>
      </c>
    </row>
    <row r="819" spans="5:6" ht="15.75" x14ac:dyDescent="0.25">
      <c r="E819" s="92" t="s">
        <v>993</v>
      </c>
      <c r="F819" s="95" t="s">
        <v>1119</v>
      </c>
    </row>
    <row r="820" spans="5:6" ht="15.75" x14ac:dyDescent="0.25">
      <c r="E820" s="92" t="s">
        <v>994</v>
      </c>
      <c r="F820" s="95" t="s">
        <v>1119</v>
      </c>
    </row>
    <row r="821" spans="5:6" ht="15.75" x14ac:dyDescent="0.25">
      <c r="E821" s="90" t="s">
        <v>119</v>
      </c>
      <c r="F821" s="98" t="s">
        <v>1083</v>
      </c>
    </row>
    <row r="822" spans="5:6" ht="15.75" x14ac:dyDescent="0.25">
      <c r="E822" s="92" t="s">
        <v>995</v>
      </c>
      <c r="F822" s="95" t="s">
        <v>1119</v>
      </c>
    </row>
    <row r="823" spans="5:6" ht="15.75" x14ac:dyDescent="0.25">
      <c r="E823" s="92" t="s">
        <v>996</v>
      </c>
      <c r="F823" s="95" t="s">
        <v>1120</v>
      </c>
    </row>
    <row r="824" spans="5:6" ht="15.75" x14ac:dyDescent="0.25">
      <c r="E824" s="92" t="s">
        <v>997</v>
      </c>
      <c r="F824" s="95" t="s">
        <v>1120</v>
      </c>
    </row>
    <row r="825" spans="5:6" ht="15.75" x14ac:dyDescent="0.25">
      <c r="E825" s="92" t="s">
        <v>998</v>
      </c>
      <c r="F825" s="95" t="s">
        <v>1120</v>
      </c>
    </row>
    <row r="826" spans="5:6" ht="15.75" x14ac:dyDescent="0.25">
      <c r="E826" s="92" t="s">
        <v>999</v>
      </c>
      <c r="F826" s="95" t="s">
        <v>1120</v>
      </c>
    </row>
    <row r="827" spans="5:6" ht="15.75" x14ac:dyDescent="0.25">
      <c r="E827" s="92" t="s">
        <v>1000</v>
      </c>
      <c r="F827" s="95" t="s">
        <v>1120</v>
      </c>
    </row>
    <row r="828" spans="5:6" ht="15.75" x14ac:dyDescent="0.25">
      <c r="E828" s="92" t="s">
        <v>1001</v>
      </c>
      <c r="F828" s="95" t="s">
        <v>1120</v>
      </c>
    </row>
    <row r="829" spans="5:6" ht="15.75" x14ac:dyDescent="0.25">
      <c r="E829" s="92" t="s">
        <v>1002</v>
      </c>
      <c r="F829" s="95" t="s">
        <v>1120</v>
      </c>
    </row>
    <row r="830" spans="5:6" ht="15.75" x14ac:dyDescent="0.25">
      <c r="E830" s="92" t="s">
        <v>1003</v>
      </c>
      <c r="F830" s="95" t="s">
        <v>1120</v>
      </c>
    </row>
    <row r="831" spans="5:6" ht="15.75" x14ac:dyDescent="0.25">
      <c r="E831" s="92" t="s">
        <v>1004</v>
      </c>
      <c r="F831" s="95" t="s">
        <v>1120</v>
      </c>
    </row>
    <row r="832" spans="5:6" ht="15.75" x14ac:dyDescent="0.25">
      <c r="E832" s="92" t="s">
        <v>1005</v>
      </c>
      <c r="F832" s="95" t="s">
        <v>1120</v>
      </c>
    </row>
    <row r="833" spans="5:6" ht="15.75" x14ac:dyDescent="0.25">
      <c r="E833" s="92" t="s">
        <v>1006</v>
      </c>
      <c r="F833" s="95" t="s">
        <v>1120</v>
      </c>
    </row>
    <row r="834" spans="5:6" ht="15.75" x14ac:dyDescent="0.25">
      <c r="E834" s="92" t="s">
        <v>1007</v>
      </c>
      <c r="F834" s="95" t="s">
        <v>1120</v>
      </c>
    </row>
    <row r="835" spans="5:6" ht="15.75" x14ac:dyDescent="0.25">
      <c r="E835" s="92" t="s">
        <v>1008</v>
      </c>
      <c r="F835" s="95" t="s">
        <v>1120</v>
      </c>
    </row>
    <row r="836" spans="5:6" ht="15.75" x14ac:dyDescent="0.25">
      <c r="E836" s="92" t="s">
        <v>1009</v>
      </c>
      <c r="F836" s="95" t="s">
        <v>1120</v>
      </c>
    </row>
    <row r="837" spans="5:6" ht="15.75" x14ac:dyDescent="0.25">
      <c r="E837" s="92" t="s">
        <v>1010</v>
      </c>
      <c r="F837" s="95" t="s">
        <v>1120</v>
      </c>
    </row>
    <row r="838" spans="5:6" ht="15.75" x14ac:dyDescent="0.25">
      <c r="E838" s="92" t="s">
        <v>1011</v>
      </c>
      <c r="F838" s="95" t="s">
        <v>1120</v>
      </c>
    </row>
    <row r="839" spans="5:6" ht="15.75" x14ac:dyDescent="0.25">
      <c r="E839" s="92" t="s">
        <v>1012</v>
      </c>
      <c r="F839" s="95" t="s">
        <v>1121</v>
      </c>
    </row>
    <row r="840" spans="5:6" ht="15.75" x14ac:dyDescent="0.25">
      <c r="E840" s="92" t="s">
        <v>1013</v>
      </c>
      <c r="F840" s="95" t="s">
        <v>1121</v>
      </c>
    </row>
    <row r="841" spans="5:6" ht="15.75" x14ac:dyDescent="0.25">
      <c r="E841" s="92" t="s">
        <v>1014</v>
      </c>
      <c r="F841" s="95" t="s">
        <v>1121</v>
      </c>
    </row>
    <row r="842" spans="5:6" ht="15.75" x14ac:dyDescent="0.25">
      <c r="E842" s="92" t="s">
        <v>1015</v>
      </c>
      <c r="F842" s="95" t="s">
        <v>1121</v>
      </c>
    </row>
    <row r="843" spans="5:6" ht="15.75" x14ac:dyDescent="0.25">
      <c r="E843" s="92" t="s">
        <v>1016</v>
      </c>
      <c r="F843" s="95" t="s">
        <v>1121</v>
      </c>
    </row>
    <row r="844" spans="5:6" ht="15.75" x14ac:dyDescent="0.25">
      <c r="E844" s="92" t="s">
        <v>1017</v>
      </c>
      <c r="F844" s="95" t="s">
        <v>1121</v>
      </c>
    </row>
    <row r="845" spans="5:6" ht="15.75" x14ac:dyDescent="0.25">
      <c r="E845" s="92" t="s">
        <v>1018</v>
      </c>
      <c r="F845" s="95" t="s">
        <v>1121</v>
      </c>
    </row>
    <row r="846" spans="5:6" ht="15.75" x14ac:dyDescent="0.25">
      <c r="E846" s="92" t="s">
        <v>1019</v>
      </c>
      <c r="F846" s="95" t="s">
        <v>1121</v>
      </c>
    </row>
    <row r="847" spans="5:6" ht="15.75" x14ac:dyDescent="0.25">
      <c r="E847" s="92" t="s">
        <v>1020</v>
      </c>
      <c r="F847" s="95" t="s">
        <v>1121</v>
      </c>
    </row>
    <row r="848" spans="5:6" ht="15.75" x14ac:dyDescent="0.25">
      <c r="E848" s="92" t="s">
        <v>1021</v>
      </c>
      <c r="F848" s="95" t="s">
        <v>1121</v>
      </c>
    </row>
    <row r="849" spans="5:6" ht="15.75" x14ac:dyDescent="0.25">
      <c r="E849" s="92" t="s">
        <v>1022</v>
      </c>
      <c r="F849" s="95" t="s">
        <v>1121</v>
      </c>
    </row>
    <row r="850" spans="5:6" ht="15.75" x14ac:dyDescent="0.25">
      <c r="E850" s="89" t="s">
        <v>361</v>
      </c>
      <c r="F850" s="96" t="s">
        <v>1083</v>
      </c>
    </row>
    <row r="851" spans="5:6" ht="15.75" x14ac:dyDescent="0.25">
      <c r="E851" s="92" t="s">
        <v>1023</v>
      </c>
      <c r="F851" s="95" t="s">
        <v>1090</v>
      </c>
    </row>
    <row r="852" spans="5:6" ht="15.75" x14ac:dyDescent="0.25">
      <c r="E852" s="89" t="s">
        <v>362</v>
      </c>
      <c r="F852" s="96" t="s">
        <v>1083</v>
      </c>
    </row>
    <row r="853" spans="5:6" ht="15.75" x14ac:dyDescent="0.25">
      <c r="E853" s="89" t="s">
        <v>363</v>
      </c>
      <c r="F853" s="96" t="s">
        <v>1083</v>
      </c>
    </row>
    <row r="854" spans="5:6" ht="15.75" x14ac:dyDescent="0.25">
      <c r="E854" s="89" t="s">
        <v>364</v>
      </c>
      <c r="F854" s="96" t="s">
        <v>1083</v>
      </c>
    </row>
    <row r="855" spans="5:6" ht="15.75" x14ac:dyDescent="0.25">
      <c r="E855" s="90" t="s">
        <v>120</v>
      </c>
      <c r="F855" s="98" t="s">
        <v>1083</v>
      </c>
    </row>
    <row r="856" spans="5:6" ht="15.75" x14ac:dyDescent="0.25">
      <c r="E856" s="89" t="s">
        <v>365</v>
      </c>
      <c r="F856" s="96" t="s">
        <v>1083</v>
      </c>
    </row>
    <row r="857" spans="5:6" ht="15.75" x14ac:dyDescent="0.25">
      <c r="E857" s="90" t="s">
        <v>121</v>
      </c>
      <c r="F857" s="98" t="s">
        <v>1083</v>
      </c>
    </row>
    <row r="858" spans="5:6" ht="15.75" x14ac:dyDescent="0.25">
      <c r="E858" s="90" t="s">
        <v>122</v>
      </c>
      <c r="F858" s="98" t="s">
        <v>1083</v>
      </c>
    </row>
    <row r="859" spans="5:6" ht="15.75" x14ac:dyDescent="0.25">
      <c r="E859" s="90" t="s">
        <v>123</v>
      </c>
      <c r="F859" s="98" t="s">
        <v>1083</v>
      </c>
    </row>
    <row r="860" spans="5:6" ht="15.75" x14ac:dyDescent="0.25">
      <c r="E860" s="89" t="s">
        <v>366</v>
      </c>
      <c r="F860" s="96" t="s">
        <v>1083</v>
      </c>
    </row>
    <row r="861" spans="5:6" ht="15.75" x14ac:dyDescent="0.25">
      <c r="E861" s="90" t="s">
        <v>124</v>
      </c>
      <c r="F861" s="98" t="s">
        <v>1083</v>
      </c>
    </row>
    <row r="862" spans="5:6" ht="15.75" x14ac:dyDescent="0.25">
      <c r="E862" s="89" t="s">
        <v>367</v>
      </c>
      <c r="F862" s="96" t="s">
        <v>1083</v>
      </c>
    </row>
    <row r="863" spans="5:6" ht="15.75" x14ac:dyDescent="0.25">
      <c r="E863" s="89" t="s">
        <v>368</v>
      </c>
      <c r="F863" s="96" t="s">
        <v>1083</v>
      </c>
    </row>
    <row r="864" spans="5:6" ht="15.75" x14ac:dyDescent="0.25">
      <c r="E864" s="89" t="s">
        <v>369</v>
      </c>
      <c r="F864" s="96" t="s">
        <v>1083</v>
      </c>
    </row>
    <row r="865" spans="5:6" ht="15.75" x14ac:dyDescent="0.25">
      <c r="E865" s="89" t="s">
        <v>370</v>
      </c>
      <c r="F865" s="96" t="s">
        <v>1083</v>
      </c>
    </row>
    <row r="866" spans="5:6" ht="15.75" x14ac:dyDescent="0.25">
      <c r="E866" s="89" t="s">
        <v>371</v>
      </c>
      <c r="F866" s="96" t="s">
        <v>1083</v>
      </c>
    </row>
    <row r="867" spans="5:6" ht="15.75" x14ac:dyDescent="0.25">
      <c r="E867" s="89" t="s">
        <v>372</v>
      </c>
      <c r="F867" s="96" t="s">
        <v>1083</v>
      </c>
    </row>
    <row r="868" spans="5:6" ht="15.75" x14ac:dyDescent="0.25">
      <c r="E868" s="89" t="s">
        <v>373</v>
      </c>
      <c r="F868" s="96" t="s">
        <v>1083</v>
      </c>
    </row>
    <row r="869" spans="5:6" ht="15.75" x14ac:dyDescent="0.25">
      <c r="E869" s="89" t="s">
        <v>374</v>
      </c>
      <c r="F869" s="96" t="s">
        <v>1083</v>
      </c>
    </row>
    <row r="870" spans="5:6" ht="15.75" x14ac:dyDescent="0.25">
      <c r="E870" s="89" t="s">
        <v>375</v>
      </c>
      <c r="F870" s="96" t="s">
        <v>1083</v>
      </c>
    </row>
    <row r="871" spans="5:6" ht="15.75" x14ac:dyDescent="0.25">
      <c r="E871" s="89" t="s">
        <v>376</v>
      </c>
      <c r="F871" s="96" t="s">
        <v>1106</v>
      </c>
    </row>
    <row r="872" spans="5:6" ht="15.75" x14ac:dyDescent="0.25">
      <c r="E872" s="89" t="s">
        <v>377</v>
      </c>
      <c r="F872" s="96" t="s">
        <v>1096</v>
      </c>
    </row>
    <row r="873" spans="5:6" ht="15.75" x14ac:dyDescent="0.25">
      <c r="E873" s="89" t="s">
        <v>378</v>
      </c>
      <c r="F873" s="96" t="s">
        <v>1083</v>
      </c>
    </row>
    <row r="874" spans="5:6" ht="15.75" x14ac:dyDescent="0.25">
      <c r="E874" s="89" t="s">
        <v>379</v>
      </c>
      <c r="F874" s="96" t="s">
        <v>1084</v>
      </c>
    </row>
    <row r="875" spans="5:6" ht="15.75" x14ac:dyDescent="0.25">
      <c r="E875" s="89" t="s">
        <v>380</v>
      </c>
      <c r="F875" s="96" t="s">
        <v>1084</v>
      </c>
    </row>
    <row r="876" spans="5:6" ht="15.75" x14ac:dyDescent="0.25">
      <c r="E876" s="90" t="s">
        <v>87</v>
      </c>
      <c r="F876" s="98" t="s">
        <v>1091</v>
      </c>
    </row>
    <row r="877" spans="5:6" ht="15.75" x14ac:dyDescent="0.25">
      <c r="E877" s="89" t="s">
        <v>381</v>
      </c>
      <c r="F877" s="96" t="s">
        <v>1087</v>
      </c>
    </row>
    <row r="878" spans="5:6" ht="15.75" x14ac:dyDescent="0.25">
      <c r="E878" s="89" t="s">
        <v>382</v>
      </c>
      <c r="F878" s="96" t="s">
        <v>1093</v>
      </c>
    </row>
    <row r="879" spans="5:6" ht="15.75" x14ac:dyDescent="0.25">
      <c r="E879" s="89" t="s">
        <v>383</v>
      </c>
      <c r="F879" s="96" t="s">
        <v>1094</v>
      </c>
    </row>
    <row r="880" spans="5:6" ht="15.75" x14ac:dyDescent="0.25">
      <c r="E880" s="89" t="s">
        <v>384</v>
      </c>
      <c r="F880" s="96" t="s">
        <v>1095</v>
      </c>
    </row>
    <row r="881" spans="5:6" ht="15.75" x14ac:dyDescent="0.25">
      <c r="E881" s="89" t="s">
        <v>385</v>
      </c>
      <c r="F881" s="96" t="s">
        <v>1095</v>
      </c>
    </row>
    <row r="882" spans="5:6" ht="15.75" x14ac:dyDescent="0.25">
      <c r="E882" s="89" t="s">
        <v>386</v>
      </c>
      <c r="F882" s="96" t="s">
        <v>1095</v>
      </c>
    </row>
    <row r="883" spans="5:6" ht="15.75" x14ac:dyDescent="0.25">
      <c r="E883" s="89" t="s">
        <v>387</v>
      </c>
      <c r="F883" s="96" t="s">
        <v>1095</v>
      </c>
    </row>
    <row r="884" spans="5:6" ht="15.75" x14ac:dyDescent="0.25">
      <c r="E884" s="89" t="s">
        <v>388</v>
      </c>
      <c r="F884" s="96" t="s">
        <v>1095</v>
      </c>
    </row>
    <row r="885" spans="5:6" ht="15.75" x14ac:dyDescent="0.25">
      <c r="E885" s="90" t="s">
        <v>74</v>
      </c>
      <c r="F885" s="98" t="s">
        <v>1095</v>
      </c>
    </row>
    <row r="886" spans="5:6" ht="15.75" x14ac:dyDescent="0.25">
      <c r="E886" s="90" t="s">
        <v>75</v>
      </c>
      <c r="F886" s="98" t="s">
        <v>1095</v>
      </c>
    </row>
    <row r="887" spans="5:6" ht="15.75" x14ac:dyDescent="0.25">
      <c r="E887" s="90" t="s">
        <v>76</v>
      </c>
      <c r="F887" s="98" t="s">
        <v>1095</v>
      </c>
    </row>
    <row r="888" spans="5:6" ht="15.75" x14ac:dyDescent="0.25">
      <c r="E888" s="92" t="s">
        <v>1024</v>
      </c>
      <c r="F888" s="95" t="s">
        <v>1088</v>
      </c>
    </row>
    <row r="889" spans="5:6" ht="15.75" x14ac:dyDescent="0.25">
      <c r="E889" s="89" t="s">
        <v>389</v>
      </c>
      <c r="F889" s="96" t="s">
        <v>1095</v>
      </c>
    </row>
    <row r="890" spans="5:6" ht="15.75" x14ac:dyDescent="0.25">
      <c r="E890" s="89" t="s">
        <v>390</v>
      </c>
      <c r="F890" s="96" t="s">
        <v>1095</v>
      </c>
    </row>
    <row r="891" spans="5:6" ht="15.75" x14ac:dyDescent="0.25">
      <c r="E891" s="89" t="s">
        <v>391</v>
      </c>
      <c r="F891" s="96" t="s">
        <v>1095</v>
      </c>
    </row>
    <row r="892" spans="5:6" ht="15.75" x14ac:dyDescent="0.25">
      <c r="E892" s="89" t="s">
        <v>392</v>
      </c>
      <c r="F892" s="96" t="s">
        <v>1095</v>
      </c>
    </row>
    <row r="893" spans="5:6" ht="15.75" x14ac:dyDescent="0.25">
      <c r="E893" s="89" t="s">
        <v>393</v>
      </c>
      <c r="F893" s="96" t="s">
        <v>1095</v>
      </c>
    </row>
    <row r="894" spans="5:6" ht="15.75" x14ac:dyDescent="0.25">
      <c r="E894" s="89" t="s">
        <v>394</v>
      </c>
      <c r="F894" s="96" t="s">
        <v>1095</v>
      </c>
    </row>
    <row r="895" spans="5:6" ht="15.75" x14ac:dyDescent="0.25">
      <c r="E895" s="90" t="s">
        <v>77</v>
      </c>
      <c r="F895" s="98" t="s">
        <v>1095</v>
      </c>
    </row>
    <row r="896" spans="5:6" ht="15.75" x14ac:dyDescent="0.25">
      <c r="E896" s="89" t="s">
        <v>395</v>
      </c>
      <c r="F896" s="96" t="s">
        <v>1095</v>
      </c>
    </row>
    <row r="897" spans="5:6" ht="15.75" x14ac:dyDescent="0.25">
      <c r="E897" s="94" t="s">
        <v>1025</v>
      </c>
      <c r="F897" s="103" t="s">
        <v>1093</v>
      </c>
    </row>
    <row r="898" spans="5:6" ht="15.75" x14ac:dyDescent="0.25">
      <c r="E898" s="92" t="s">
        <v>1026</v>
      </c>
      <c r="F898" s="95" t="s">
        <v>1093</v>
      </c>
    </row>
    <row r="899" spans="5:6" ht="15.75" x14ac:dyDescent="0.25">
      <c r="E899" s="89" t="s">
        <v>396</v>
      </c>
      <c r="F899" s="96" t="s">
        <v>1095</v>
      </c>
    </row>
    <row r="900" spans="5:6" ht="15.75" x14ac:dyDescent="0.25">
      <c r="E900" s="89" t="s">
        <v>397</v>
      </c>
      <c r="F900" s="96" t="s">
        <v>1095</v>
      </c>
    </row>
    <row r="901" spans="5:6" ht="15.75" x14ac:dyDescent="0.25">
      <c r="E901" s="89" t="s">
        <v>398</v>
      </c>
      <c r="F901" s="96" t="s">
        <v>1095</v>
      </c>
    </row>
    <row r="902" spans="5:6" ht="15.75" x14ac:dyDescent="0.25">
      <c r="E902" s="89" t="s">
        <v>399</v>
      </c>
      <c r="F902" s="96" t="s">
        <v>1095</v>
      </c>
    </row>
    <row r="903" spans="5:6" ht="15.75" x14ac:dyDescent="0.25">
      <c r="E903" s="89" t="s">
        <v>400</v>
      </c>
      <c r="F903" s="96" t="s">
        <v>1095</v>
      </c>
    </row>
    <row r="904" spans="5:6" ht="15.75" x14ac:dyDescent="0.25">
      <c r="E904" s="89" t="s">
        <v>401</v>
      </c>
      <c r="F904" s="96" t="s">
        <v>1095</v>
      </c>
    </row>
    <row r="905" spans="5:6" ht="15.75" x14ac:dyDescent="0.25">
      <c r="E905" s="89" t="s">
        <v>402</v>
      </c>
      <c r="F905" s="96" t="s">
        <v>1095</v>
      </c>
    </row>
    <row r="906" spans="5:6" ht="15.75" x14ac:dyDescent="0.25">
      <c r="E906" s="89" t="s">
        <v>403</v>
      </c>
      <c r="F906" s="96" t="s">
        <v>1095</v>
      </c>
    </row>
    <row r="907" spans="5:6" ht="15.75" x14ac:dyDescent="0.25">
      <c r="E907" s="89" t="s">
        <v>404</v>
      </c>
      <c r="F907" s="96" t="s">
        <v>1095</v>
      </c>
    </row>
    <row r="908" spans="5:6" ht="15.75" x14ac:dyDescent="0.25">
      <c r="E908" s="89" t="s">
        <v>405</v>
      </c>
      <c r="F908" s="96" t="s">
        <v>1095</v>
      </c>
    </row>
    <row r="909" spans="5:6" ht="15.75" x14ac:dyDescent="0.25">
      <c r="E909" s="89" t="s">
        <v>406</v>
      </c>
      <c r="F909" s="96" t="s">
        <v>1095</v>
      </c>
    </row>
    <row r="910" spans="5:6" ht="15.75" x14ac:dyDescent="0.25">
      <c r="E910" s="89" t="s">
        <v>407</v>
      </c>
      <c r="F910" s="96" t="s">
        <v>1095</v>
      </c>
    </row>
    <row r="911" spans="5:6" ht="15.75" x14ac:dyDescent="0.25">
      <c r="E911" s="89" t="s">
        <v>408</v>
      </c>
      <c r="F911" s="96" t="s">
        <v>1095</v>
      </c>
    </row>
    <row r="912" spans="5:6" ht="15.75" x14ac:dyDescent="0.25">
      <c r="E912" s="92" t="s">
        <v>1027</v>
      </c>
      <c r="F912" s="95" t="s">
        <v>1093</v>
      </c>
    </row>
    <row r="913" spans="5:6" ht="15.75" x14ac:dyDescent="0.25">
      <c r="E913" s="92" t="s">
        <v>1028</v>
      </c>
      <c r="F913" s="95" t="s">
        <v>1093</v>
      </c>
    </row>
    <row r="914" spans="5:6" ht="15.75" x14ac:dyDescent="0.25">
      <c r="E914" s="92" t="s">
        <v>1029</v>
      </c>
      <c r="F914" s="95" t="s">
        <v>1093</v>
      </c>
    </row>
    <row r="915" spans="5:6" ht="15.75" x14ac:dyDescent="0.25">
      <c r="E915" s="92" t="s">
        <v>1030</v>
      </c>
      <c r="F915" s="95" t="s">
        <v>1093</v>
      </c>
    </row>
    <row r="916" spans="5:6" ht="15.75" x14ac:dyDescent="0.25">
      <c r="E916" s="92" t="s">
        <v>1031</v>
      </c>
      <c r="F916" s="95" t="s">
        <v>1093</v>
      </c>
    </row>
    <row r="917" spans="5:6" ht="15.75" x14ac:dyDescent="0.25">
      <c r="E917" s="92" t="s">
        <v>1032</v>
      </c>
      <c r="F917" s="95" t="s">
        <v>1093</v>
      </c>
    </row>
    <row r="918" spans="5:6" ht="15.75" x14ac:dyDescent="0.25">
      <c r="E918" s="92" t="s">
        <v>1033</v>
      </c>
      <c r="F918" s="95" t="s">
        <v>1093</v>
      </c>
    </row>
    <row r="919" spans="5:6" ht="15.75" x14ac:dyDescent="0.25">
      <c r="E919" s="89" t="s">
        <v>409</v>
      </c>
      <c r="F919" s="96" t="s">
        <v>1095</v>
      </c>
    </row>
    <row r="920" spans="5:6" ht="15.75" x14ac:dyDescent="0.25">
      <c r="E920" s="89" t="s">
        <v>410</v>
      </c>
      <c r="F920" s="96" t="s">
        <v>1095</v>
      </c>
    </row>
    <row r="921" spans="5:6" ht="15.75" x14ac:dyDescent="0.25">
      <c r="E921" s="89" t="s">
        <v>411</v>
      </c>
      <c r="F921" s="96" t="s">
        <v>1095</v>
      </c>
    </row>
    <row r="922" spans="5:6" ht="15.75" x14ac:dyDescent="0.25">
      <c r="E922" s="89" t="s">
        <v>412</v>
      </c>
      <c r="F922" s="96" t="s">
        <v>1095</v>
      </c>
    </row>
    <row r="923" spans="5:6" ht="15.75" x14ac:dyDescent="0.25">
      <c r="E923" s="89" t="s">
        <v>413</v>
      </c>
      <c r="F923" s="96" t="s">
        <v>1095</v>
      </c>
    </row>
    <row r="924" spans="5:6" ht="15.75" x14ac:dyDescent="0.25">
      <c r="E924" s="89" t="s">
        <v>414</v>
      </c>
      <c r="F924" s="96" t="s">
        <v>1095</v>
      </c>
    </row>
    <row r="925" spans="5:6" ht="15.75" x14ac:dyDescent="0.25">
      <c r="E925" s="89" t="s">
        <v>415</v>
      </c>
      <c r="F925" s="96" t="s">
        <v>1095</v>
      </c>
    </row>
    <row r="926" spans="5:6" ht="15.75" x14ac:dyDescent="0.25">
      <c r="E926" s="92" t="s">
        <v>1034</v>
      </c>
      <c r="F926" s="95" t="s">
        <v>1122</v>
      </c>
    </row>
    <row r="927" spans="5:6" ht="15.75" x14ac:dyDescent="0.25">
      <c r="E927" s="92" t="s">
        <v>1035</v>
      </c>
      <c r="F927" s="95" t="s">
        <v>1122</v>
      </c>
    </row>
    <row r="928" spans="5:6" ht="15.75" x14ac:dyDescent="0.25">
      <c r="E928" s="92" t="s">
        <v>1036</v>
      </c>
      <c r="F928" s="95" t="s">
        <v>1122</v>
      </c>
    </row>
    <row r="929" spans="5:6" ht="15.75" x14ac:dyDescent="0.25">
      <c r="E929" s="92" t="s">
        <v>1037</v>
      </c>
      <c r="F929" s="95" t="s">
        <v>1122</v>
      </c>
    </row>
    <row r="930" spans="5:6" ht="15.75" x14ac:dyDescent="0.25">
      <c r="E930" s="92" t="s">
        <v>1038</v>
      </c>
      <c r="F930" s="95" t="s">
        <v>1122</v>
      </c>
    </row>
    <row r="931" spans="5:6" ht="15.75" x14ac:dyDescent="0.25">
      <c r="E931" s="92" t="s">
        <v>1039</v>
      </c>
      <c r="F931" s="95" t="s">
        <v>1122</v>
      </c>
    </row>
    <row r="932" spans="5:6" ht="15.75" x14ac:dyDescent="0.25">
      <c r="E932" s="92" t="s">
        <v>1040</v>
      </c>
      <c r="F932" s="95" t="s">
        <v>1122</v>
      </c>
    </row>
    <row r="933" spans="5:6" ht="15.75" x14ac:dyDescent="0.25">
      <c r="E933" s="92" t="s">
        <v>1041</v>
      </c>
      <c r="F933" s="95" t="s">
        <v>1122</v>
      </c>
    </row>
    <row r="934" spans="5:6" ht="15.75" x14ac:dyDescent="0.25">
      <c r="E934" s="92" t="s">
        <v>1042</v>
      </c>
      <c r="F934" s="95" t="s">
        <v>1122</v>
      </c>
    </row>
    <row r="935" spans="5:6" ht="15.75" x14ac:dyDescent="0.25">
      <c r="E935" s="92" t="s">
        <v>1043</v>
      </c>
      <c r="F935" s="95" t="s">
        <v>1122</v>
      </c>
    </row>
    <row r="936" spans="5:6" ht="15.75" x14ac:dyDescent="0.25">
      <c r="E936" s="92" t="s">
        <v>1044</v>
      </c>
      <c r="F936" s="95" t="s">
        <v>1122</v>
      </c>
    </row>
    <row r="937" spans="5:6" ht="15.75" x14ac:dyDescent="0.25">
      <c r="E937" s="92" t="s">
        <v>1045</v>
      </c>
      <c r="F937" s="95" t="s">
        <v>1122</v>
      </c>
    </row>
    <row r="938" spans="5:6" ht="15.75" x14ac:dyDescent="0.25">
      <c r="E938" s="92" t="s">
        <v>1046</v>
      </c>
      <c r="F938" s="95" t="s">
        <v>1122</v>
      </c>
    </row>
    <row r="939" spans="5:6" ht="15.75" x14ac:dyDescent="0.25">
      <c r="E939" s="92" t="s">
        <v>1047</v>
      </c>
      <c r="F939" s="95" t="s">
        <v>1122</v>
      </c>
    </row>
    <row r="940" spans="5:6" ht="15.75" x14ac:dyDescent="0.25">
      <c r="E940" s="89" t="s">
        <v>416</v>
      </c>
      <c r="F940" s="96" t="s">
        <v>1095</v>
      </c>
    </row>
    <row r="941" spans="5:6" ht="15.75" x14ac:dyDescent="0.25">
      <c r="E941" s="92" t="s">
        <v>1048</v>
      </c>
      <c r="F941" s="95" t="s">
        <v>1122</v>
      </c>
    </row>
    <row r="942" spans="5:6" ht="15.75" x14ac:dyDescent="0.25">
      <c r="E942" s="92" t="s">
        <v>1049</v>
      </c>
      <c r="F942" s="95" t="s">
        <v>1122</v>
      </c>
    </row>
    <row r="943" spans="5:6" ht="15.75" x14ac:dyDescent="0.25">
      <c r="E943" s="92" t="s">
        <v>1050</v>
      </c>
      <c r="F943" s="95" t="s">
        <v>1123</v>
      </c>
    </row>
    <row r="944" spans="5:6" ht="15.75" x14ac:dyDescent="0.25">
      <c r="E944" s="92" t="s">
        <v>1051</v>
      </c>
      <c r="F944" s="95" t="s">
        <v>1123</v>
      </c>
    </row>
    <row r="945" spans="5:6" ht="15.75" x14ac:dyDescent="0.25">
      <c r="E945" s="92" t="s">
        <v>1052</v>
      </c>
      <c r="F945" s="95" t="s">
        <v>1123</v>
      </c>
    </row>
    <row r="946" spans="5:6" ht="15.75" x14ac:dyDescent="0.25">
      <c r="E946" s="92" t="s">
        <v>1053</v>
      </c>
      <c r="F946" s="95" t="s">
        <v>1123</v>
      </c>
    </row>
    <row r="947" spans="5:6" ht="15.75" x14ac:dyDescent="0.25">
      <c r="E947" s="92" t="s">
        <v>1054</v>
      </c>
      <c r="F947" s="95" t="s">
        <v>1123</v>
      </c>
    </row>
    <row r="948" spans="5:6" ht="15.75" x14ac:dyDescent="0.25">
      <c r="E948" s="92" t="s">
        <v>1055</v>
      </c>
      <c r="F948" s="95" t="s">
        <v>1123</v>
      </c>
    </row>
    <row r="949" spans="5:6" ht="15.75" x14ac:dyDescent="0.25">
      <c r="E949" s="92" t="s">
        <v>1056</v>
      </c>
      <c r="F949" s="95" t="s">
        <v>1123</v>
      </c>
    </row>
    <row r="950" spans="5:6" ht="15.75" x14ac:dyDescent="0.25">
      <c r="E950" s="92" t="s">
        <v>1057</v>
      </c>
      <c r="F950" s="95" t="s">
        <v>1123</v>
      </c>
    </row>
    <row r="951" spans="5:6" ht="15.75" x14ac:dyDescent="0.25">
      <c r="E951" s="92" t="s">
        <v>1058</v>
      </c>
      <c r="F951" s="95" t="s">
        <v>1123</v>
      </c>
    </row>
    <row r="952" spans="5:6" ht="15.75" x14ac:dyDescent="0.25">
      <c r="E952" s="92" t="s">
        <v>1059</v>
      </c>
      <c r="F952" s="95" t="s">
        <v>1123</v>
      </c>
    </row>
    <row r="953" spans="5:6" ht="15.75" x14ac:dyDescent="0.25">
      <c r="E953" s="92" t="s">
        <v>1060</v>
      </c>
      <c r="F953" s="95" t="s">
        <v>1124</v>
      </c>
    </row>
    <row r="954" spans="5:6" ht="15.75" x14ac:dyDescent="0.25">
      <c r="E954" s="92" t="s">
        <v>1061</v>
      </c>
      <c r="F954" s="95" t="s">
        <v>1124</v>
      </c>
    </row>
    <row r="955" spans="5:6" ht="15.75" x14ac:dyDescent="0.25">
      <c r="E955" s="92" t="s">
        <v>1062</v>
      </c>
      <c r="F955" s="95" t="s">
        <v>1124</v>
      </c>
    </row>
    <row r="956" spans="5:6" ht="15.75" x14ac:dyDescent="0.25">
      <c r="E956" s="92" t="s">
        <v>1063</v>
      </c>
      <c r="F956" s="95" t="s">
        <v>1124</v>
      </c>
    </row>
    <row r="957" spans="5:6" ht="15.75" x14ac:dyDescent="0.25">
      <c r="E957" s="89" t="s">
        <v>417</v>
      </c>
      <c r="F957" s="96" t="s">
        <v>1095</v>
      </c>
    </row>
    <row r="958" spans="5:6" ht="15.75" x14ac:dyDescent="0.25">
      <c r="E958" s="92" t="s">
        <v>1064</v>
      </c>
      <c r="F958" s="95" t="s">
        <v>1096</v>
      </c>
    </row>
    <row r="959" spans="5:6" ht="15.75" x14ac:dyDescent="0.25">
      <c r="E959" s="89" t="s">
        <v>418</v>
      </c>
      <c r="F959" s="96" t="s">
        <v>1095</v>
      </c>
    </row>
    <row r="960" spans="5:6" ht="15.75" x14ac:dyDescent="0.25">
      <c r="E960" s="92" t="s">
        <v>1065</v>
      </c>
      <c r="F960" s="95" t="s">
        <v>1096</v>
      </c>
    </row>
    <row r="961" spans="5:6" ht="15.75" x14ac:dyDescent="0.25">
      <c r="E961" s="89" t="s">
        <v>419</v>
      </c>
      <c r="F961" s="96" t="s">
        <v>1095</v>
      </c>
    </row>
    <row r="962" spans="5:6" ht="15.75" x14ac:dyDescent="0.25">
      <c r="E962" s="92" t="s">
        <v>1066</v>
      </c>
      <c r="F962" s="95" t="s">
        <v>1096</v>
      </c>
    </row>
    <row r="963" spans="5:6" ht="15.75" x14ac:dyDescent="0.25">
      <c r="E963" s="89" t="s">
        <v>420</v>
      </c>
      <c r="F963" s="96" t="s">
        <v>1095</v>
      </c>
    </row>
    <row r="964" spans="5:6" ht="15.75" x14ac:dyDescent="0.25">
      <c r="E964" s="89" t="s">
        <v>421</v>
      </c>
      <c r="F964" s="96" t="s">
        <v>1095</v>
      </c>
    </row>
    <row r="965" spans="5:6" ht="15.75" x14ac:dyDescent="0.25">
      <c r="E965" s="89" t="s">
        <v>422</v>
      </c>
      <c r="F965" s="96" t="s">
        <v>1095</v>
      </c>
    </row>
    <row r="966" spans="5:6" ht="15.75" x14ac:dyDescent="0.25">
      <c r="E966" s="89" t="s">
        <v>423</v>
      </c>
      <c r="F966" s="96" t="s">
        <v>1089</v>
      </c>
    </row>
    <row r="967" spans="5:6" ht="15.75" x14ac:dyDescent="0.25">
      <c r="E967" s="92" t="s">
        <v>1067</v>
      </c>
      <c r="F967" s="95" t="s">
        <v>1125</v>
      </c>
    </row>
    <row r="968" spans="5:6" ht="15.75" x14ac:dyDescent="0.25">
      <c r="E968" s="92" t="s">
        <v>1068</v>
      </c>
      <c r="F968" s="95" t="s">
        <v>1125</v>
      </c>
    </row>
    <row r="969" spans="5:6" ht="15.75" x14ac:dyDescent="0.25">
      <c r="E969" s="89" t="s">
        <v>424</v>
      </c>
      <c r="F969" s="96" t="s">
        <v>1089</v>
      </c>
    </row>
    <row r="970" spans="5:6" ht="15.75" x14ac:dyDescent="0.25">
      <c r="E970" s="92" t="s">
        <v>1069</v>
      </c>
      <c r="F970" s="95" t="s">
        <v>1125</v>
      </c>
    </row>
    <row r="971" spans="5:6" ht="15.75" x14ac:dyDescent="0.25">
      <c r="E971" s="92" t="s">
        <v>1070</v>
      </c>
      <c r="F971" s="95" t="s">
        <v>1125</v>
      </c>
    </row>
    <row r="972" spans="5:6" ht="15.75" x14ac:dyDescent="0.25">
      <c r="E972" s="92" t="s">
        <v>1071</v>
      </c>
      <c r="F972" s="95" t="s">
        <v>1125</v>
      </c>
    </row>
    <row r="973" spans="5:6" ht="15.75" x14ac:dyDescent="0.25">
      <c r="E973" s="92" t="s">
        <v>1072</v>
      </c>
      <c r="F973" s="95" t="s">
        <v>1125</v>
      </c>
    </row>
    <row r="974" spans="5:6" ht="15.75" x14ac:dyDescent="0.25">
      <c r="E974" s="92" t="s">
        <v>1073</v>
      </c>
      <c r="F974" s="95" t="s">
        <v>1125</v>
      </c>
    </row>
    <row r="975" spans="5:6" ht="15.75" x14ac:dyDescent="0.25">
      <c r="E975" s="92" t="s">
        <v>1074</v>
      </c>
      <c r="F975" s="95" t="s">
        <v>1125</v>
      </c>
    </row>
    <row r="976" spans="5:6" ht="15.75" x14ac:dyDescent="0.25">
      <c r="E976" s="92" t="s">
        <v>1075</v>
      </c>
      <c r="F976" s="95" t="s">
        <v>1125</v>
      </c>
    </row>
    <row r="977" spans="5:6" ht="15.75" x14ac:dyDescent="0.25">
      <c r="E977" s="89" t="s">
        <v>425</v>
      </c>
      <c r="F977" s="96" t="s">
        <v>1089</v>
      </c>
    </row>
    <row r="978" spans="5:6" ht="15.75" x14ac:dyDescent="0.25">
      <c r="E978" s="89" t="s">
        <v>426</v>
      </c>
      <c r="F978" s="96" t="s">
        <v>1097</v>
      </c>
    </row>
    <row r="979" spans="5:6" ht="15.75" x14ac:dyDescent="0.25">
      <c r="E979" s="89" t="s">
        <v>427</v>
      </c>
      <c r="F979" s="96" t="s">
        <v>1100</v>
      </c>
    </row>
    <row r="980" spans="5:6" ht="15.75" x14ac:dyDescent="0.25">
      <c r="E980" s="90" t="s">
        <v>78</v>
      </c>
      <c r="F980" s="98" t="s">
        <v>1101</v>
      </c>
    </row>
    <row r="981" spans="5:6" ht="15.75" x14ac:dyDescent="0.25">
      <c r="E981" s="90" t="s">
        <v>79</v>
      </c>
      <c r="F981" s="98" t="s">
        <v>1102</v>
      </c>
    </row>
    <row r="982" spans="5:6" ht="15.75" x14ac:dyDescent="0.25">
      <c r="E982" s="90" t="s">
        <v>80</v>
      </c>
      <c r="F982" s="98" t="s">
        <v>1105</v>
      </c>
    </row>
    <row r="983" spans="5:6" ht="15.75" x14ac:dyDescent="0.25">
      <c r="E983" s="92" t="s">
        <v>1076</v>
      </c>
      <c r="F983" s="95" t="s">
        <v>1094</v>
      </c>
    </row>
    <row r="984" spans="5:6" ht="15.75" x14ac:dyDescent="0.25">
      <c r="E984" s="92" t="s">
        <v>1077</v>
      </c>
      <c r="F984" s="95" t="s">
        <v>1094</v>
      </c>
    </row>
    <row r="985" spans="5:6" ht="15.75" x14ac:dyDescent="0.25">
      <c r="E985" s="92" t="s">
        <v>1078</v>
      </c>
      <c r="F985" s="95" t="s">
        <v>1094</v>
      </c>
    </row>
    <row r="986" spans="5:6" ht="15.75" x14ac:dyDescent="0.25">
      <c r="E986" s="89" t="s">
        <v>428</v>
      </c>
      <c r="F986" s="96" t="s">
        <v>1107</v>
      </c>
    </row>
    <row r="987" spans="5:6" ht="15.75" x14ac:dyDescent="0.25">
      <c r="E987" s="89" t="s">
        <v>429</v>
      </c>
      <c r="F987" s="96" t="s">
        <v>1110</v>
      </c>
    </row>
    <row r="988" spans="5:6" ht="15.75" x14ac:dyDescent="0.25">
      <c r="E988" s="92" t="s">
        <v>1079</v>
      </c>
      <c r="F988" s="95" t="s">
        <v>1094</v>
      </c>
    </row>
    <row r="989" spans="5:6" ht="15.75" x14ac:dyDescent="0.25">
      <c r="E989" s="90" t="s">
        <v>84</v>
      </c>
      <c r="F989" s="98" t="s">
        <v>1111</v>
      </c>
    </row>
    <row r="990" spans="5:6" ht="15.75" x14ac:dyDescent="0.25">
      <c r="E990" s="89" t="s">
        <v>430</v>
      </c>
      <c r="F990" s="96" t="s">
        <v>1113</v>
      </c>
    </row>
    <row r="991" spans="5:6" ht="15.75" x14ac:dyDescent="0.25">
      <c r="E991" s="89" t="s">
        <v>431</v>
      </c>
      <c r="F991" s="96" t="s">
        <v>1087</v>
      </c>
    </row>
    <row r="992" spans="5:6" ht="15.75" x14ac:dyDescent="0.25">
      <c r="E992" s="89" t="s">
        <v>432</v>
      </c>
      <c r="F992" s="96" t="s">
        <v>1119</v>
      </c>
    </row>
    <row r="993" spans="5:6" ht="15.75" x14ac:dyDescent="0.25">
      <c r="E993" s="90" t="s">
        <v>106</v>
      </c>
      <c r="F993" s="98" t="s">
        <v>1122</v>
      </c>
    </row>
    <row r="994" spans="5:6" ht="15.75" x14ac:dyDescent="0.25">
      <c r="E994" s="90" t="s">
        <v>107</v>
      </c>
      <c r="F994" s="98" t="s">
        <v>1124</v>
      </c>
    </row>
    <row r="995" spans="5:6" ht="15.75" x14ac:dyDescent="0.25">
      <c r="E995" s="89" t="s">
        <v>433</v>
      </c>
      <c r="F995" s="96" t="s">
        <v>1125</v>
      </c>
    </row>
    <row r="996" spans="5:6" ht="15.75" x14ac:dyDescent="0.25">
      <c r="E996" s="92" t="s">
        <v>1080</v>
      </c>
      <c r="F996" s="95" t="s">
        <v>1094</v>
      </c>
    </row>
    <row r="997" spans="5:6" ht="15.75" x14ac:dyDescent="0.25">
      <c r="E997" s="92" t="s">
        <v>1081</v>
      </c>
      <c r="F997" s="95" t="s">
        <v>1094</v>
      </c>
    </row>
    <row r="998" spans="5:6" ht="15.75" x14ac:dyDescent="0.25">
      <c r="E998" s="92" t="s">
        <v>1082</v>
      </c>
      <c r="F998" s="95" t="s">
        <v>1094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L13" sqref="L13"/>
    </sheetView>
  </sheetViews>
  <sheetFormatPr defaultRowHeight="15" x14ac:dyDescent="0.25"/>
  <cols>
    <col min="1" max="1" width="18.28515625" style="130" customWidth="1"/>
    <col min="2" max="2" width="56.5703125" style="130" customWidth="1"/>
    <col min="3" max="3" width="15.5703125" style="130" customWidth="1"/>
    <col min="4" max="4" width="22" style="130" customWidth="1"/>
    <col min="5" max="5" width="28" style="130" customWidth="1"/>
    <col min="6" max="7" width="9.140625" style="130"/>
    <col min="8" max="8" width="14.5703125" style="130" customWidth="1"/>
    <col min="9" max="9" width="9.140625" style="130"/>
    <col min="10" max="10" width="14.7109375" style="130" customWidth="1"/>
    <col min="11" max="11" width="13.140625" style="130" customWidth="1"/>
    <col min="12" max="12" width="10.85546875" style="130" bestFit="1" customWidth="1"/>
    <col min="13" max="13" width="11.5703125" style="130" customWidth="1"/>
    <col min="14" max="14" width="14.85546875" style="130" customWidth="1"/>
    <col min="15" max="15" width="26.85546875" style="130" customWidth="1"/>
    <col min="16" max="16384" width="9.140625" style="130"/>
  </cols>
  <sheetData>
    <row r="1" spans="1:15" s="104" customFormat="1" ht="12.75" customHeight="1" x14ac:dyDescent="0.2">
      <c r="A1" s="183" t="s">
        <v>2</v>
      </c>
      <c r="B1" s="183" t="s">
        <v>1</v>
      </c>
      <c r="C1" s="183" t="s">
        <v>4</v>
      </c>
      <c r="D1" s="183" t="s">
        <v>3</v>
      </c>
      <c r="E1" s="183" t="s">
        <v>11</v>
      </c>
      <c r="F1" s="183" t="s">
        <v>129</v>
      </c>
      <c r="G1" s="183" t="s">
        <v>130</v>
      </c>
      <c r="H1" s="185" t="s">
        <v>1131</v>
      </c>
      <c r="I1" s="186"/>
      <c r="J1" s="187"/>
      <c r="K1" s="188" t="s">
        <v>5</v>
      </c>
      <c r="L1" s="188"/>
      <c r="M1" s="188"/>
      <c r="N1" s="188"/>
      <c r="O1" s="183" t="s">
        <v>6</v>
      </c>
    </row>
    <row r="2" spans="1:15" s="104" customFormat="1" ht="51" x14ac:dyDescent="0.2">
      <c r="A2" s="184"/>
      <c r="B2" s="184"/>
      <c r="C2" s="184"/>
      <c r="D2" s="184"/>
      <c r="E2" s="184"/>
      <c r="F2" s="184"/>
      <c r="G2" s="184"/>
      <c r="H2" s="105" t="s">
        <v>1132</v>
      </c>
      <c r="I2" s="106" t="s">
        <v>1133</v>
      </c>
      <c r="J2" s="105" t="s">
        <v>1134</v>
      </c>
      <c r="K2" s="105" t="s">
        <v>1135</v>
      </c>
      <c r="L2" s="105" t="s">
        <v>17</v>
      </c>
      <c r="M2" s="105" t="s">
        <v>14</v>
      </c>
      <c r="N2" s="105" t="s">
        <v>12</v>
      </c>
      <c r="O2" s="184"/>
    </row>
    <row r="3" spans="1:15" s="118" customFormat="1" ht="46.5" customHeight="1" x14ac:dyDescent="0.2">
      <c r="A3" s="107">
        <v>1</v>
      </c>
      <c r="B3" s="108" t="s">
        <v>1136</v>
      </c>
      <c r="C3" s="109" t="s">
        <v>133</v>
      </c>
      <c r="D3" s="110" t="s">
        <v>1137</v>
      </c>
      <c r="E3" s="108"/>
      <c r="F3" s="111" t="s">
        <v>1138</v>
      </c>
      <c r="G3" s="111" t="s">
        <v>1138</v>
      </c>
      <c r="H3" s="52">
        <v>3642446.73</v>
      </c>
      <c r="I3" s="113"/>
      <c r="J3" s="112"/>
      <c r="K3" s="52">
        <f>H3</f>
        <v>3642446.73</v>
      </c>
      <c r="L3" s="114">
        <f>K3*0.9</f>
        <v>3278202.057</v>
      </c>
      <c r="M3" s="115">
        <f>L3</f>
        <v>3278202.057</v>
      </c>
      <c r="N3" s="116">
        <f>K3*C7</f>
        <v>36424.467300000004</v>
      </c>
      <c r="O3" s="117"/>
    </row>
    <row r="4" spans="1:15" x14ac:dyDescent="0.25">
      <c r="A4" s="119"/>
      <c r="B4" s="120"/>
      <c r="C4" s="121"/>
      <c r="D4" s="122"/>
      <c r="E4" s="123"/>
      <c r="F4" s="124"/>
      <c r="G4" s="125"/>
      <c r="H4" s="126"/>
      <c r="I4" s="125"/>
      <c r="J4" s="127"/>
      <c r="K4" s="128"/>
      <c r="L4" s="128"/>
      <c r="M4" s="128"/>
      <c r="N4" s="128"/>
      <c r="O4" s="129"/>
    </row>
    <row r="5" spans="1:15" x14ac:dyDescent="0.25">
      <c r="A5" s="131"/>
      <c r="B5" s="132" t="s">
        <v>1139</v>
      </c>
      <c r="C5" s="133" t="s">
        <v>1140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x14ac:dyDescent="0.25">
      <c r="A6" s="134" t="s">
        <v>1141</v>
      </c>
      <c r="B6" s="135">
        <f>M3</f>
        <v>3278202.057</v>
      </c>
      <c r="C6" s="136">
        <v>1</v>
      </c>
    </row>
    <row r="7" spans="1:15" x14ac:dyDescent="0.25">
      <c r="A7" s="137" t="s">
        <v>1142</v>
      </c>
      <c r="B7" s="138">
        <f>B6*C7</f>
        <v>32782.020570000001</v>
      </c>
      <c r="C7" s="139">
        <v>0.01</v>
      </c>
    </row>
    <row r="8" spans="1:15" x14ac:dyDescent="0.25">
      <c r="B8" s="140"/>
      <c r="H8" s="130">
        <f>H3*0.01</f>
        <v>36424.467300000004</v>
      </c>
    </row>
    <row r="9" spans="1:15" x14ac:dyDescent="0.25">
      <c r="A9" s="131" t="s">
        <v>1143</v>
      </c>
      <c r="B9" s="141">
        <v>12</v>
      </c>
    </row>
    <row r="10" spans="1:15" x14ac:dyDescent="0.25">
      <c r="A10" s="142" t="s">
        <v>1144</v>
      </c>
      <c r="B10" s="140"/>
    </row>
    <row r="11" spans="1:15" x14ac:dyDescent="0.25">
      <c r="B11" s="140"/>
    </row>
    <row r="12" spans="1:15" ht="15.75" x14ac:dyDescent="0.25">
      <c r="A12" s="131" t="s">
        <v>1145</v>
      </c>
      <c r="B12" s="143"/>
      <c r="C12" s="144">
        <v>0.09</v>
      </c>
      <c r="D12" s="131"/>
      <c r="E12" s="131"/>
      <c r="F12" s="131"/>
      <c r="G12" s="131"/>
      <c r="H12" s="143">
        <f>B6</f>
        <v>3278202.057</v>
      </c>
      <c r="I12" s="144">
        <f>C6</f>
        <v>1</v>
      </c>
      <c r="K12" s="52">
        <f>K3</f>
        <v>3642446.73</v>
      </c>
      <c r="L12" s="144">
        <f>C6</f>
        <v>1</v>
      </c>
    </row>
    <row r="13" spans="1:15" x14ac:dyDescent="0.25">
      <c r="B13" s="140"/>
      <c r="H13" s="140">
        <f>B25</f>
        <v>32782.020570000852</v>
      </c>
      <c r="I13" s="193">
        <f>H13*I12/H12</f>
        <v>1.000000000000026E-2</v>
      </c>
      <c r="K13" s="140">
        <f>B25</f>
        <v>32782.020570000852</v>
      </c>
      <c r="L13" s="136">
        <f>K13*L12/K12</f>
        <v>9.0000000000002335E-3</v>
      </c>
    </row>
    <row r="14" spans="1:15" x14ac:dyDescent="0.25">
      <c r="A14" s="145">
        <v>1</v>
      </c>
      <c r="B14" s="146">
        <f>B6</f>
        <v>3278202.057</v>
      </c>
      <c r="C14" s="147">
        <v>1</v>
      </c>
    </row>
    <row r="15" spans="1:15" x14ac:dyDescent="0.25">
      <c r="A15" s="145">
        <v>2</v>
      </c>
      <c r="B15" s="146">
        <f>B14*C15</f>
        <v>2983163.8718699999</v>
      </c>
      <c r="C15" s="147">
        <f>C14-C12</f>
        <v>0.91</v>
      </c>
      <c r="D15" s="130" t="s">
        <v>1146</v>
      </c>
    </row>
    <row r="16" spans="1:15" x14ac:dyDescent="0.25">
      <c r="A16" s="145">
        <v>3</v>
      </c>
      <c r="B16" s="146">
        <f>B14*C16</f>
        <v>2688125.6867400003</v>
      </c>
      <c r="C16" s="147">
        <f>C15-C12</f>
        <v>0.82000000000000006</v>
      </c>
      <c r="D16" s="130" t="s">
        <v>1146</v>
      </c>
    </row>
    <row r="17" spans="1:6" x14ac:dyDescent="0.25">
      <c r="A17" s="145">
        <v>4</v>
      </c>
      <c r="B17" s="146">
        <f>B14*C17</f>
        <v>2393087.5016100002</v>
      </c>
      <c r="C17" s="147">
        <f>C16-C12</f>
        <v>0.73000000000000009</v>
      </c>
      <c r="D17" s="130" t="s">
        <v>1146</v>
      </c>
    </row>
    <row r="18" spans="1:6" x14ac:dyDescent="0.25">
      <c r="A18" s="145">
        <v>5</v>
      </c>
      <c r="B18" s="146">
        <f>B14*C18</f>
        <v>2098049.3164800005</v>
      </c>
      <c r="C18" s="147">
        <f>C17-C12</f>
        <v>0.64000000000000012</v>
      </c>
      <c r="D18" s="130" t="s">
        <v>1146</v>
      </c>
    </row>
    <row r="19" spans="1:6" x14ac:dyDescent="0.25">
      <c r="A19" s="145">
        <v>6</v>
      </c>
      <c r="B19" s="146">
        <f>B14*C19</f>
        <v>1803011.1313500006</v>
      </c>
      <c r="C19" s="147">
        <f>C18-C12</f>
        <v>0.55000000000000016</v>
      </c>
      <c r="D19" s="130" t="s">
        <v>1146</v>
      </c>
    </row>
    <row r="20" spans="1:6" x14ac:dyDescent="0.25">
      <c r="A20" s="148">
        <v>7</v>
      </c>
      <c r="B20" s="149">
        <f>B14*C20</f>
        <v>1507972.9462200007</v>
      </c>
      <c r="C20" s="150">
        <f>C19-C12</f>
        <v>0.46000000000000019</v>
      </c>
      <c r="D20" s="130" t="s">
        <v>1146</v>
      </c>
    </row>
    <row r="21" spans="1:6" x14ac:dyDescent="0.25">
      <c r="A21" s="145">
        <v>8</v>
      </c>
      <c r="B21" s="146">
        <f>B14*C21</f>
        <v>1212934.7610900006</v>
      </c>
      <c r="C21" s="147">
        <f>C20-C12</f>
        <v>0.37000000000000022</v>
      </c>
      <c r="D21" s="130" t="s">
        <v>1146</v>
      </c>
    </row>
    <row r="22" spans="1:6" x14ac:dyDescent="0.25">
      <c r="A22" s="145">
        <v>9</v>
      </c>
      <c r="B22" s="149">
        <f>B14*C22</f>
        <v>917896.57596000086</v>
      </c>
      <c r="C22" s="150">
        <f>C21-C12</f>
        <v>0.28000000000000025</v>
      </c>
      <c r="D22" s="130" t="s">
        <v>1146</v>
      </c>
    </row>
    <row r="23" spans="1:6" s="154" customFormat="1" x14ac:dyDescent="0.25">
      <c r="A23" s="151">
        <v>10</v>
      </c>
      <c r="B23" s="152">
        <f>B14*C23</f>
        <v>622858.39083000086</v>
      </c>
      <c r="C23" s="153">
        <f>C22-C12</f>
        <v>0.19000000000000025</v>
      </c>
      <c r="D23" s="154" t="s">
        <v>1146</v>
      </c>
    </row>
    <row r="24" spans="1:6" x14ac:dyDescent="0.25">
      <c r="A24" s="151">
        <v>11</v>
      </c>
      <c r="B24" s="152">
        <f>B14*C24</f>
        <v>327820.20570000086</v>
      </c>
      <c r="C24" s="153">
        <f>C23-C12</f>
        <v>0.10000000000000026</v>
      </c>
      <c r="D24" s="154" t="s">
        <v>1146</v>
      </c>
      <c r="E24" s="154"/>
      <c r="F24" s="154"/>
    </row>
    <row r="25" spans="1:6" x14ac:dyDescent="0.25">
      <c r="A25" s="189">
        <v>12</v>
      </c>
      <c r="B25" s="190">
        <f>B14*C25</f>
        <v>32782.020570000852</v>
      </c>
      <c r="C25" s="191">
        <f>C24-C12</f>
        <v>1.0000000000000259E-2</v>
      </c>
      <c r="D25" s="192" t="s">
        <v>1146</v>
      </c>
      <c r="E25" s="192"/>
      <c r="F25" s="192"/>
    </row>
    <row r="26" spans="1:6" x14ac:dyDescent="0.25">
      <c r="A26" s="145">
        <v>13</v>
      </c>
      <c r="B26" s="146">
        <f>B14*C26</f>
        <v>-262256.16455999913</v>
      </c>
      <c r="C26" s="147">
        <f>C25-C12</f>
        <v>-7.9999999999999738E-2</v>
      </c>
      <c r="D26" s="130" t="s">
        <v>1146</v>
      </c>
    </row>
    <row r="27" spans="1:6" x14ac:dyDescent="0.25">
      <c r="B27" s="140"/>
    </row>
  </sheetData>
  <mergeCells count="10">
    <mergeCell ref="G1:G2"/>
    <mergeCell ref="H1:J1"/>
    <mergeCell ref="K1:N1"/>
    <mergeCell ref="O1:O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и ППП.</vt:lpstr>
      <vt:lpstr>расшифровка лотов</vt:lpstr>
      <vt:lpstr>Лист1</vt:lpstr>
      <vt:lpstr>формула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a.barishanskaya</cp:lastModifiedBy>
  <cp:lastPrinted>2020-03-11T09:45:36Z</cp:lastPrinted>
  <dcterms:created xsi:type="dcterms:W3CDTF">2015-05-06T12:48:51Z</dcterms:created>
  <dcterms:modified xsi:type="dcterms:W3CDTF">2020-03-16T13:55:25Z</dcterms:modified>
</cp:coreProperties>
</file>