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4.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xl/revisions/revisionLog13.xml" ContentType="application/vnd.openxmlformats-officedocument.spreadsheetml.revisionLog+xml"/>
  <Override PartName="/xl/revisions/revisionLog3.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ДРА\8-DRA\№1 Отдел реализации активов\1РАД\Организация торгов\НВКБ\Распоряжения\П2\СЗ к распоряжениям\"/>
    </mc:Choice>
  </mc:AlternateContent>
  <bookViews>
    <workbookView xWindow="0" yWindow="0" windowWidth="21720" windowHeight="13620"/>
  </bookViews>
  <sheets>
    <sheet name="Лот 1" sheetId="1" r:id="rId1"/>
  </sheets>
  <definedNames>
    <definedName name="Z_5C2CB166_54C7_41AB_B1B4_A16CE32AF3B3_.wvu.Cols" localSheetId="0" hidden="1">'Лот 1'!$D:$J</definedName>
    <definedName name="Z_6687149D_CA0F_4397_92A4_305FB09B464F_.wvu.Cols" localSheetId="0" hidden="1">'Лот 1'!#REF!</definedName>
    <definedName name="Z_E17847EA_E717_4705_8FB5_2AE76396FF7D_.wvu.Cols" localSheetId="0" hidden="1">'Лот 1'!$C:$J</definedName>
  </definedNames>
  <calcPr calcId="152511"/>
  <customWorkbookViews>
    <customWorkbookView name="Никитин Дмитрий Владимирович - Личное представление" guid="{5C2CB166-54C7-41AB-B1B4-A16CE32AF3B3}" mergeInterval="0" personalView="1" maximized="1" xWindow="-8" yWindow="-8" windowWidth="1936" windowHeight="1056" activeSheetId="1" showComments="commIndAndComment"/>
    <customWorkbookView name="Земляков Дмитрий Дмитриевич - Личное представление" guid="{262681BA-6715-4983-A021-C7CAE46DC298}" mergeInterval="0" personalView="1" maximized="1" xWindow="-8" yWindow="-8" windowWidth="1936" windowHeight="1056" activeSheetId="1"/>
    <customWorkbookView name="Якушева Лейла Александровна - Личное представление" guid="{E17847EA-E717-4705-8FB5-2AE76396FF7D}" mergeInterval="0" personalView="1" maximized="1" xWindow="-8" yWindow="-8" windowWidth="1936" windowHeight="1154" activeSheetId="1"/>
    <customWorkbookView name="Сапрыкин Юрий Алексеевич - Личное представление" guid="{9B32A0CB-C519-436B-8C58-5E0F6D1E26E4}" mergeInterval="0" personalView="1" maximized="1" xWindow="-8" yWindow="-8" windowWidth="1456" windowHeight="876" activeSheetId="1"/>
    <customWorkbookView name="Мутина Елена Альбертовна - Личное представление" guid="{5B4F488E-A07E-4414-84B8-850F81549995}" mergeInterval="0" personalView="1" maximized="1" windowWidth="1140" windowHeight="531" activeSheetId="1"/>
    <customWorkbookView name="Покровенкова Юлия Валерьевна - Личное представление" guid="{6687149D-CA0F-4397-92A4-305FB09B464F}" mergeInterval="0" personalView="1" maximized="1" xWindow="-4" yWindow="-4" windowWidth="1448" windowHeight="864" activeSheetId="1"/>
    <customWorkbookView name="Москалева Марина Юрьевна - Личное представление" guid="{402D7DD7-0A51-4E55-9EB9-9285BC29DEDE}"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8" i="1" l="1"/>
  <c r="K9" i="1"/>
  <c r="K10" i="1"/>
  <c r="K11" i="1"/>
  <c r="K12" i="1"/>
  <c r="K13" i="1"/>
  <c r="K14" i="1"/>
  <c r="K7" i="1"/>
  <c r="K15" i="1" l="1"/>
  <c r="I15" i="1"/>
  <c r="J15" i="1"/>
  <c r="H15" i="1" l="1"/>
</calcChain>
</file>

<file path=xl/sharedStrings.xml><?xml version="1.0" encoding="utf-8"?>
<sst xmlns="http://schemas.openxmlformats.org/spreadsheetml/2006/main" count="29" uniqueCount="26">
  <si>
    <t>Наименование имущества (позиций)</t>
  </si>
  <si>
    <t>АО "Зоринское", ИНН 6443005545, КД 451/06 от 30.12.2016, 271/06 от 22.08.2017, 90/06 от 11.04.2018, 212/06 от 20.08.2018</t>
  </si>
  <si>
    <t>ООО "ВАМОС", ИНН 6455069293, КД 25/06 от 19.03.2019, 26/06 от 19.03.2019, 198/06 от 04.12.2019</t>
  </si>
  <si>
    <t>ООО "Зерновик", ИНН 6454093046, КД 328/06 от 20.10.2017, 118/06 от 15.07.2019, 204/06 от 06.12.2019</t>
  </si>
  <si>
    <t>АО "Агропроизводство", ИНН 6381030820, КД 166/06 от 25.10.2019, 128/06 от 24.07.2019, 211/06 от 06.12.2019</t>
  </si>
  <si>
    <t>АО "РусЗерноТрейд", ИНН 6452122573, КД 20/06 от 12.03.2019</t>
  </si>
  <si>
    <t>ООО "Альфа-Лэнд", ИНН 6452126842, КД 160/06 от 18.05.2017</t>
  </si>
  <si>
    <t>ООО "Вектор-Рэй", ИНН 6452125214, КД 441/06 от 26.12.2016, 29/06 от 18.03.2019, 39/06 от 18.04.2019, 153/06 от 06.09.2019, 174/06 от 16.10.2019</t>
  </si>
  <si>
    <t>ООО "Терра", ИНН 6452133286, КД 441/06 от 31.08.2018, 278/06 от 09.11.2018, 200/06 от 05.12.2019</t>
  </si>
  <si>
    <t>ИТОГО</t>
  </si>
  <si>
    <t>ОД</t>
  </si>
  <si>
    <t>%%</t>
  </si>
  <si>
    <t>пени</t>
  </si>
  <si>
    <t>Сумма долга, руб.</t>
  </si>
  <si>
    <t xml:space="preserve"> Лот 1</t>
  </si>
  <si>
    <t>Расшифровка сборного лота</t>
  </si>
  <si>
    <t>транспорт</t>
  </si>
  <si>
    <t>земельные участки, права аренды, недвижимое имущество</t>
  </si>
  <si>
    <t>оборудование</t>
  </si>
  <si>
    <t>товары в обороте</t>
  </si>
  <si>
    <t xml:space="preserve">1. Залог транспортных средств АО "Зоринское" (залоговая стоимость 16 027 000,00 руб.)                                                                                                                                                                                                                                                                                                                                                                                                          2. Залог имущественных прав требований на посевы сельскохозяйственных культур АО "Зоринское" (общая залоговая стоимость 47 992 000,00 руб.)                                                                                                                                                                                                                                                                         3. Залог прав аренды на земельные участки (залоговая стоимость 3 877 160,00 руб.)                                                                                                                                                                                                                                                                                                                                                                      </t>
  </si>
  <si>
    <t>1. Залог доли в праве собственности на земельные участки ООО "Вамос" (залоговая стоимость - 3 473 388,00 руб.)                                                                                                                                                                                                                                                                                                                                                         2.  Залог прав требований по договору о передаче прав и обязанностей по договорам аренды земельных участков ООО "Вамос" (залоговая стоимость 9 135 054,93 руб.)                                                                                                                                                                                                                                    3. Залог земельных участков и нежилых помещений ООО "Вамос" (залоговая стоимость 8 423 919,74 руб.)</t>
  </si>
  <si>
    <t xml:space="preserve">1. Залог товаров в обороте (комплектующие) ООО "Зерновик"  (залоговая стоимость 75 772 904,72 руб.).                                                                                                                                                                                                                                                                                                                                                                                 2. Залог недвижимого имущества (13 земельных участков и 18 нежилых зданий) (залоговая стоимость 67 208 000 руб.). </t>
  </si>
  <si>
    <t>отсутствует</t>
  </si>
  <si>
    <t>1. Залог земельных участков ООО "Альфа-Лэнд" (залоговая стоимость 43 750 879,75 руб.)</t>
  </si>
  <si>
    <t>Права требования к 8 юридическим лицам, в отношении АО «Зоринское» введена процедура наблюдения сроком на 5 месяцев, до 09.08.2021 (дело А57-16756/2020), судебное разбирательство по рассмотрению результатов проведения процедуры наблюдения в отношении АО «Зоринское» отложено на 06.09.2021, в отношении ООО «Вамос», ООО «Зерновик», АО «Агропроизводство», АО «РусЗерноТрейд», ООО «Альфа-Лэнд», ООО «Вектор-Рэй», ООО «Терра» поданы заявления о признании банкротами, г. Самара (2 231 607 033,43 руб.)</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</si>
</sst>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Red]#,##0.00"/>
    <numFmt numFmtId="165" formatCode="#,##0.00\ _₽;[Red]#,##0.00\ _₽"/>
  </numFmts>
  <fonts count="6" x14ac:knownFonts="1">
    <font>
      <sz val="11"/>
      <color theme="1"/>
      <name val="Calibri"/>
      <family val="2"/>
      <charset val="204"/>
      <scheme val="minor"/>
    </font>
    <font>
      <b/>
      <sz val="11"/>
      <color theme="1"/>
      <name val="Calibri"/>
      <family val="2"/>
      <charset val="204"/>
      <scheme val="minor"/>
    </font>
    <font>
      <b/>
      <sz val="13"/>
      <color theme="1"/>
      <name val="Times New Roman"/>
      <family val="1"/>
      <charset val="204"/>
    </font>
    <font>
      <sz val="10"/>
      <name val="Arial Cyr"/>
      <charset val="204"/>
    </font>
    <font>
      <sz val="10"/>
      <color indexed="64"/>
      <name val="Arial"/>
      <family val="2"/>
      <charset val="204"/>
    </font>
    <font>
      <sz val="11"/>
      <name val="Calibri"/>
      <family val="2"/>
      <charset val="204"/>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3" fillId="0" borderId="0"/>
    <xf numFmtId="0" fontId="4" fillId="0" borderId="0"/>
  </cellStyleXfs>
  <cellXfs count="36">
    <xf numFmtId="0" fontId="0" fillId="0" borderId="0" xfId="0"/>
    <xf numFmtId="0" fontId="2" fillId="0" borderId="0" xfId="0" applyFont="1" applyAlignment="1">
      <alignment horizontal="center"/>
    </xf>
    <xf numFmtId="0" fontId="0" fillId="0" borderId="1" xfId="0" applyBorder="1" applyAlignment="1">
      <alignment horizontal="center" vertical="center" wrapText="1"/>
    </xf>
    <xf numFmtId="0" fontId="0" fillId="0" borderId="1" xfId="0" applyNumberFormat="1" applyFont="1" applyFill="1" applyBorder="1" applyAlignment="1">
      <alignment vertical="center" wrapText="1"/>
    </xf>
    <xf numFmtId="0" fontId="1" fillId="0" borderId="1" xfId="0" applyFont="1" applyBorder="1" applyAlignment="1">
      <alignment horizontal="center" vertical="center"/>
    </xf>
    <xf numFmtId="0" fontId="2" fillId="0" borderId="0" xfId="0" applyFont="1" applyAlignment="1">
      <alignment horizontal="center"/>
    </xf>
    <xf numFmtId="0" fontId="0" fillId="0" borderId="0" xfId="0" applyFill="1"/>
    <xf numFmtId="0" fontId="1" fillId="0" borderId="1" xfId="0" applyFont="1" applyFill="1" applyBorder="1" applyAlignment="1">
      <alignment horizontal="center" vertical="center"/>
    </xf>
    <xf numFmtId="165" fontId="1" fillId="0" borderId="1" xfId="0" applyNumberFormat="1" applyFont="1" applyFill="1" applyBorder="1" applyAlignment="1">
      <alignment horizontal="center" vertical="center"/>
    </xf>
    <xf numFmtId="165" fontId="0" fillId="0" borderId="0" xfId="0" applyNumberFormat="1" applyFill="1" applyAlignment="1">
      <alignment horizontal="right"/>
    </xf>
    <xf numFmtId="165" fontId="2" fillId="0" borderId="0" xfId="0" applyNumberFormat="1" applyFont="1" applyFill="1" applyAlignment="1">
      <alignment horizontal="right"/>
    </xf>
    <xf numFmtId="164" fontId="0" fillId="0" borderId="1" xfId="0" applyNumberFormat="1" applyFill="1" applyBorder="1" applyAlignment="1">
      <alignment horizontal="right" vertical="center"/>
    </xf>
    <xf numFmtId="164" fontId="5" fillId="0" borderId="1" xfId="0" applyNumberFormat="1" applyFont="1" applyFill="1" applyBorder="1" applyAlignment="1">
      <alignment horizontal="right" vertical="center" wrapText="1"/>
    </xf>
    <xf numFmtId="164" fontId="1" fillId="0" borderId="1" xfId="0" applyNumberFormat="1" applyFont="1" applyFill="1" applyBorder="1" applyAlignment="1">
      <alignment horizontal="right" vertical="center"/>
    </xf>
    <xf numFmtId="0" fontId="1" fillId="0" borderId="1" xfId="0" applyFont="1" applyFill="1" applyBorder="1"/>
    <xf numFmtId="0" fontId="0" fillId="0" borderId="1" xfId="0" applyFill="1" applyBorder="1"/>
    <xf numFmtId="4"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4" fontId="0" fillId="0" borderId="1" xfId="0" applyNumberFormat="1" applyBorder="1" applyAlignment="1">
      <alignment horizontal="center" vertical="center"/>
    </xf>
    <xf numFmtId="4" fontId="0" fillId="0" borderId="2" xfId="0" applyNumberFormat="1" applyBorder="1" applyAlignment="1">
      <alignment horizontal="center" vertical="center"/>
    </xf>
    <xf numFmtId="4" fontId="0" fillId="0" borderId="1" xfId="0" applyNumberFormat="1" applyFill="1" applyBorder="1" applyAlignment="1">
      <alignment horizontal="center" vertical="center"/>
    </xf>
    <xf numFmtId="4" fontId="0" fillId="0" borderId="2" xfId="0" applyNumberFormat="1" applyFill="1" applyBorder="1" applyAlignment="1">
      <alignment horizontal="center" vertical="center"/>
    </xf>
    <xf numFmtId="0" fontId="0" fillId="0" borderId="0" xfId="0" applyFill="1" applyAlignment="1">
      <alignment vertical="center"/>
    </xf>
    <xf numFmtId="0" fontId="0" fillId="0" borderId="0" xfId="0" applyAlignment="1">
      <alignment vertical="center"/>
    </xf>
    <xf numFmtId="0" fontId="1" fillId="0" borderId="1" xfId="0" applyFont="1" applyBorder="1" applyAlignment="1">
      <alignment vertical="center"/>
    </xf>
    <xf numFmtId="0" fontId="0" fillId="0" borderId="1" xfId="0" applyBorder="1" applyAlignment="1">
      <alignment vertical="center"/>
    </xf>
    <xf numFmtId="0" fontId="0" fillId="0" borderId="1" xfId="0" applyBorder="1" applyAlignment="1">
      <alignment vertical="center" wrapText="1"/>
    </xf>
    <xf numFmtId="0" fontId="0" fillId="0" borderId="1" xfId="0" applyBorder="1" applyAlignment="1">
      <alignment horizontal="left" vertical="center" wrapText="1"/>
    </xf>
    <xf numFmtId="4" fontId="0" fillId="0" borderId="1" xfId="0" applyNumberFormat="1" applyBorder="1" applyAlignment="1">
      <alignment vertical="center"/>
    </xf>
    <xf numFmtId="0" fontId="0" fillId="0" borderId="2" xfId="0" applyBorder="1" applyAlignment="1">
      <alignment vertical="center"/>
    </xf>
    <xf numFmtId="0" fontId="0" fillId="0" borderId="1" xfId="0" applyBorder="1" applyAlignment="1">
      <alignment horizontal="left" vertical="center"/>
    </xf>
    <xf numFmtId="0" fontId="2" fillId="0" borderId="0" xfId="0" applyFont="1" applyAlignment="1">
      <alignment horizontal="center"/>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cellXfs>
  <cellStyles count="3">
    <cellStyle name="Обычный" xfId="0" builtinId="0"/>
    <cellStyle name="Обычный 3" xfId="1"/>
    <cellStyle name="Обычный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revisionHeaders" Target="revisions/revisionHeader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usernames" Target="revisions/userNames.xml"/><Relationship Id="rId5" Type="http://schemas.openxmlformats.org/officeDocument/2006/relationships/calcChain" Target="calcChain.xml"/><Relationship Id="rId4"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51" Type="http://schemas.openxmlformats.org/officeDocument/2006/relationships/revisionLog" Target="revisionLog4.xml"/><Relationship Id="rId47" Type="http://schemas.openxmlformats.org/officeDocument/2006/relationships/revisionLog" Target="revisionLog13.xml"/><Relationship Id="rId50" Type="http://schemas.openxmlformats.org/officeDocument/2006/relationships/revisionLog" Target="revisionLog3.xml"/><Relationship Id="rId49" Type="http://schemas.openxmlformats.org/officeDocument/2006/relationships/revisionLog" Target="revisionLog2.xml"/><Relationship Id="rId48"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FA6915B0-AD78-4801-9FAF-4D5BAB39E9C7}" diskRevisions="1" revisionId="201" version="2">
  <header guid="{40365C67-7EF6-444F-A9BF-A1761884CF41}" dateTime="2021-10-19T17:04:02" maxSheetId="2" userName="Земляков Дмитрий Дмитриевич" r:id="rId47" minRId="197">
    <sheetIdMap count="1">
      <sheetId val="1"/>
    </sheetIdMap>
  </header>
  <header guid="{359DCBE8-C0A2-4D4D-ADA6-7A85395450AB}" dateTime="2021-10-19T17:05:53" maxSheetId="2" userName="Земляков Дмитрий Дмитриевич" r:id="rId48" minRId="198">
    <sheetIdMap count="1">
      <sheetId val="1"/>
    </sheetIdMap>
  </header>
  <header guid="{D07F8308-EC5B-4D6B-B3C9-B1C57EFB072C}" dateTime="2021-11-11T11:46:58" maxSheetId="2" userName="Москалева Марина Юрьевна" r:id="rId49" minRId="199">
    <sheetIdMap count="1">
      <sheetId val="1"/>
    </sheetIdMap>
  </header>
  <header guid="{40D3C99D-13A1-4AB5-891A-9260698F7895}" dateTime="2021-11-11T11:49:01" maxSheetId="2" userName="Земляков Дмитрий Дмитриевич" r:id="rId50" minRId="200">
    <sheetIdMap count="1">
      <sheetId val="1"/>
    </sheetIdMap>
  </header>
  <header guid="{FA6915B0-AD78-4801-9FAF-4D5BAB39E9C7}" dateTime="2021-11-11T22:21:41" maxSheetId="2" userName="Никитин Дмитрий Владимирович" r:id="rId51">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8" sId="1">
    <oc r="B5" t="inlineStr">
      <is>
        <t>Права требования к 8 юридическим лицам, в отношении АО «Зоринское» введена процедура наблюдения сроком на 5 месяцев, до 09.08.2021 (дело А57-16756/2020), судебное разбирательство по рассмотрению результатов проведения процедуры наблюдения в отношении АО «Зоринское» отложено на 06.09.2021, в отношении ООО «Вамос», ООО «Зерновик», АО «Агропроизводство», АО «РусЗерноТрейд», ООО «Альфа-Лэнд», ООО «Вектор-Рэй», ООО «Терра» поданы заявления о признании банкротами, г. Самара (2 263 607 033,43 руб.)</t>
      </is>
    </oc>
    <nc r="B5" t="inlineStr">
      <is>
        <t>Права требования к 8 юридическим лицам, в отношении АО «Зоринское» введена процедура наблюдения сроком на 5 месяцев, до 09.08.2021 (дело А57-16756/2020), судебное разбирательство по рассмотрению результатов проведения процедуры наблюдения в отношении АО «Зоринское» отложено на 06.09.2021, в отношении ООО «Вамос», ООО «Зерновик», АО «Агропроизводство», АО «РусЗерноТрейд», ООО «Альфа-Лэнд», ООО «Вектор-Рэй», ООО «Терра» поданы заявления о признании банкротами, г. Самара (2 261 607 033,43 руб.)</t>
      </is>
    </nc>
  </rcc>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7" sId="1" numFmtId="4">
    <oc r="H12">
      <v>167439490.88999999</v>
    </oc>
    <nc r="H12">
      <v>165439490.88999999</v>
    </nc>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9" sId="1" numFmtId="4">
    <oc r="I11">
      <v>79666510.930000007</v>
    </oc>
    <nc r="I11">
      <v>49666510.93</v>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0" sId="1">
    <oc r="B5" t="inlineStr">
      <is>
        <t>Права требования к 8 юридическим лицам, в отношении АО «Зоринское» введена процедура наблюдения сроком на 5 месяцев, до 09.08.2021 (дело А57-16756/2020), судебное разбирательство по рассмотрению результатов проведения процедуры наблюдения в отношении АО «Зоринское» отложено на 06.09.2021, в отношении ООО «Вамос», ООО «Зерновик», АО «Агропроизводство», АО «РусЗерноТрейд», ООО «Альфа-Лэнд», ООО «Вектор-Рэй», ООО «Терра» поданы заявления о признании банкротами, г. Самара (2 261 607 033,43 руб.)</t>
      </is>
    </oc>
    <nc r="B5" t="inlineStr">
      <is>
        <t>Права требования к 8 юридическим лицам, в отношении АО «Зоринское» введена процедура наблюдения сроком на 5 месяцев, до 09.08.2021 (дело А57-16756/2020), судебное разбирательство по рассмотрению результатов проведения процедуры наблюдения в отношении АО «Зоринское» отложено на 06.09.2021, в отношении ООО «Вамос», ООО «Зерновик», АО «Агропроизводство», АО «РусЗерноТрейд», ООО «Альфа-Лэнд», ООО «Вектор-Рэй», ООО «Терра» поданы заявления о признании банкротами, г. Самара (2 231 607 033,43 руб.)</t>
      </is>
    </nc>
  </rcc>
  <rcv guid="{262681BA-6715-4983-A021-C7CAE46DC298}" action="delete"/>
  <rcv guid="{262681BA-6715-4983-A021-C7CAE46DC298}"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5C2CB166_54C7_41AB_B1B4_A16CE32AF3B3_.wvu.Cols" hidden="1" oldHidden="1">
    <formula>'Лот 1'!$D:$J</formula>
  </rdn>
  <rcv guid="{5C2CB166-54C7-41AB-B1B4-A16CE32AF3B3}"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15"/>
  <sheetViews>
    <sheetView tabSelected="1" zoomScale="98" zoomScaleNormal="98" zoomScaleSheetLayoutView="85" workbookViewId="0">
      <selection activeCell="M6" sqref="M6"/>
    </sheetView>
  </sheetViews>
  <sheetFormatPr defaultRowHeight="15" x14ac:dyDescent="0.25"/>
  <cols>
    <col min="1" max="1" width="10" customWidth="1"/>
    <col min="2" max="2" width="52.7109375" customWidth="1"/>
    <col min="3" max="3" width="0.140625" customWidth="1"/>
    <col min="4" max="7" width="20.5703125" hidden="1" customWidth="1"/>
    <col min="8" max="9" width="18.42578125" style="9" hidden="1" customWidth="1"/>
    <col min="10" max="10" width="17.42578125" style="9" hidden="1" customWidth="1"/>
    <col min="11" max="11" width="24.42578125" style="9" customWidth="1"/>
    <col min="12" max="12" width="9.140625" style="6"/>
  </cols>
  <sheetData>
    <row r="3" spans="1:12" ht="16.5" x14ac:dyDescent="0.25">
      <c r="B3" s="33" t="s">
        <v>15</v>
      </c>
      <c r="C3" s="33"/>
    </row>
    <row r="4" spans="1:12" ht="16.5" x14ac:dyDescent="0.25">
      <c r="A4" s="1"/>
      <c r="B4" s="1"/>
      <c r="C4" s="5"/>
      <c r="D4" s="5"/>
      <c r="E4" s="5"/>
      <c r="F4" s="5"/>
      <c r="G4" s="5"/>
      <c r="H4" s="10"/>
      <c r="I4" s="10"/>
      <c r="J4" s="10"/>
      <c r="K4" s="10"/>
    </row>
    <row r="5" spans="1:12" s="25" customFormat="1" ht="111.75" customHeight="1" x14ac:dyDescent="0.25">
      <c r="A5" s="7" t="s">
        <v>14</v>
      </c>
      <c r="B5" s="34" t="s">
        <v>25</v>
      </c>
      <c r="C5" s="35"/>
      <c r="D5" s="35"/>
      <c r="E5" s="35"/>
      <c r="F5" s="35"/>
      <c r="G5" s="35"/>
      <c r="H5" s="35"/>
      <c r="I5" s="35"/>
      <c r="J5" s="35"/>
      <c r="K5" s="35"/>
      <c r="L5" s="24"/>
    </row>
    <row r="6" spans="1:12" s="25" customFormat="1" ht="31.5" customHeight="1" x14ac:dyDescent="0.25">
      <c r="A6" s="26"/>
      <c r="B6" s="4" t="s">
        <v>0</v>
      </c>
      <c r="C6" s="27"/>
      <c r="D6" s="16" t="s">
        <v>16</v>
      </c>
      <c r="E6" s="17" t="s">
        <v>17</v>
      </c>
      <c r="F6" s="18" t="s">
        <v>18</v>
      </c>
      <c r="G6" s="19" t="s">
        <v>19</v>
      </c>
      <c r="H6" s="8" t="s">
        <v>10</v>
      </c>
      <c r="I6" s="8" t="s">
        <v>11</v>
      </c>
      <c r="J6" s="8" t="s">
        <v>12</v>
      </c>
      <c r="K6" s="8" t="s">
        <v>13</v>
      </c>
      <c r="L6" s="24"/>
    </row>
    <row r="7" spans="1:12" s="25" customFormat="1" ht="51" customHeight="1" x14ac:dyDescent="0.25">
      <c r="A7" s="2">
        <v>1</v>
      </c>
      <c r="B7" s="3" t="s">
        <v>1</v>
      </c>
      <c r="C7" s="28" t="s">
        <v>20</v>
      </c>
      <c r="D7" s="20">
        <v>16027000</v>
      </c>
      <c r="E7" s="20">
        <v>3877160</v>
      </c>
      <c r="F7" s="27"/>
      <c r="G7" s="21">
        <v>47992000</v>
      </c>
      <c r="H7" s="11">
        <v>206275000</v>
      </c>
      <c r="I7" s="11">
        <v>32499082.300000001</v>
      </c>
      <c r="J7" s="11">
        <v>695818.5</v>
      </c>
      <c r="K7" s="11">
        <f>H7+I7+J7</f>
        <v>239469900.80000001</v>
      </c>
      <c r="L7" s="24"/>
    </row>
    <row r="8" spans="1:12" s="25" customFormat="1" ht="38.25" customHeight="1" x14ac:dyDescent="0.25">
      <c r="A8" s="2">
        <v>2</v>
      </c>
      <c r="B8" s="3" t="s">
        <v>2</v>
      </c>
      <c r="C8" s="29" t="s">
        <v>21</v>
      </c>
      <c r="D8" s="30"/>
      <c r="E8" s="20">
        <v>21032362.670000002</v>
      </c>
      <c r="F8" s="27"/>
      <c r="G8" s="31"/>
      <c r="H8" s="12">
        <v>149100000</v>
      </c>
      <c r="I8" s="12">
        <v>35093327.82</v>
      </c>
      <c r="J8" s="12">
        <v>3357810.1092563961</v>
      </c>
      <c r="K8" s="11">
        <f t="shared" ref="K8:K14" si="0">H8+I8+J8</f>
        <v>187551137.92925638</v>
      </c>
      <c r="L8" s="24"/>
    </row>
    <row r="9" spans="1:12" s="25" customFormat="1" ht="36.75" customHeight="1" x14ac:dyDescent="0.25">
      <c r="A9" s="2">
        <v>3</v>
      </c>
      <c r="B9" s="3" t="s">
        <v>3</v>
      </c>
      <c r="C9" s="28" t="s">
        <v>22</v>
      </c>
      <c r="D9" s="30"/>
      <c r="E9" s="20">
        <v>67208000</v>
      </c>
      <c r="F9" s="22">
        <v>75772904.719999999</v>
      </c>
      <c r="G9" s="23"/>
      <c r="H9" s="11">
        <v>290000000</v>
      </c>
      <c r="I9" s="11">
        <v>59684589.149999999</v>
      </c>
      <c r="J9" s="11">
        <v>4315552.26</v>
      </c>
      <c r="K9" s="11">
        <f t="shared" si="0"/>
        <v>354000141.40999997</v>
      </c>
      <c r="L9" s="24"/>
    </row>
    <row r="10" spans="1:12" s="25" customFormat="1" ht="30" x14ac:dyDescent="0.25">
      <c r="A10" s="2">
        <v>4</v>
      </c>
      <c r="B10" s="3" t="s">
        <v>4</v>
      </c>
      <c r="C10" s="32" t="s">
        <v>23</v>
      </c>
      <c r="D10" s="30"/>
      <c r="E10" s="27"/>
      <c r="F10" s="27"/>
      <c r="G10" s="31"/>
      <c r="H10" s="11">
        <v>245000000</v>
      </c>
      <c r="I10" s="11">
        <v>63383308.219999999</v>
      </c>
      <c r="J10" s="11">
        <v>7450257.9000000004</v>
      </c>
      <c r="K10" s="11">
        <f t="shared" si="0"/>
        <v>315833566.12</v>
      </c>
      <c r="L10" s="24"/>
    </row>
    <row r="11" spans="1:12" s="25" customFormat="1" ht="30" x14ac:dyDescent="0.25">
      <c r="A11" s="2">
        <v>5</v>
      </c>
      <c r="B11" s="3" t="s">
        <v>5</v>
      </c>
      <c r="C11" s="27" t="s">
        <v>23</v>
      </c>
      <c r="D11" s="30"/>
      <c r="E11" s="27"/>
      <c r="F11" s="27"/>
      <c r="G11" s="31"/>
      <c r="H11" s="12">
        <v>226161406.65000001</v>
      </c>
      <c r="I11" s="12">
        <v>49666510.93</v>
      </c>
      <c r="J11" s="12">
        <v>10787899.1</v>
      </c>
      <c r="K11" s="11">
        <f t="shared" si="0"/>
        <v>286615816.68000001</v>
      </c>
      <c r="L11" s="24"/>
    </row>
    <row r="12" spans="1:12" s="25" customFormat="1" ht="30" x14ac:dyDescent="0.25">
      <c r="A12" s="2">
        <v>6</v>
      </c>
      <c r="B12" s="3" t="s">
        <v>6</v>
      </c>
      <c r="C12" s="29" t="s">
        <v>24</v>
      </c>
      <c r="D12" s="30"/>
      <c r="E12" s="20">
        <v>43750879.75</v>
      </c>
      <c r="F12" s="27"/>
      <c r="G12" s="31"/>
      <c r="H12" s="12">
        <v>165439490.88999999</v>
      </c>
      <c r="I12" s="12">
        <v>0</v>
      </c>
      <c r="J12" s="12">
        <v>2437076.44</v>
      </c>
      <c r="K12" s="11">
        <f t="shared" si="0"/>
        <v>167876567.32999998</v>
      </c>
      <c r="L12" s="24"/>
    </row>
    <row r="13" spans="1:12" s="25" customFormat="1" ht="45" x14ac:dyDescent="0.25">
      <c r="A13" s="2">
        <v>7</v>
      </c>
      <c r="B13" s="3" t="s">
        <v>7</v>
      </c>
      <c r="C13" s="27" t="s">
        <v>23</v>
      </c>
      <c r="D13" s="30"/>
      <c r="E13" s="27"/>
      <c r="F13" s="27"/>
      <c r="G13" s="31"/>
      <c r="H13" s="11">
        <v>260317623.87</v>
      </c>
      <c r="I13" s="11">
        <v>65308326.957711481</v>
      </c>
      <c r="J13" s="11">
        <v>5679108.6343020191</v>
      </c>
      <c r="K13" s="11">
        <f t="shared" si="0"/>
        <v>331305059.46201348</v>
      </c>
      <c r="L13" s="24"/>
    </row>
    <row r="14" spans="1:12" s="25" customFormat="1" ht="30" x14ac:dyDescent="0.25">
      <c r="A14" s="2">
        <v>8</v>
      </c>
      <c r="B14" s="3" t="s">
        <v>8</v>
      </c>
      <c r="C14" s="27" t="s">
        <v>23</v>
      </c>
      <c r="D14" s="30"/>
      <c r="E14" s="27"/>
      <c r="F14" s="27"/>
      <c r="G14" s="31"/>
      <c r="H14" s="12">
        <v>294196894.32999998</v>
      </c>
      <c r="I14" s="12">
        <v>52348856.129999995</v>
      </c>
      <c r="J14" s="12">
        <v>2409093.2399999998</v>
      </c>
      <c r="K14" s="11">
        <f t="shared" si="0"/>
        <v>348954843.69999999</v>
      </c>
      <c r="L14" s="24"/>
    </row>
    <row r="15" spans="1:12" x14ac:dyDescent="0.25">
      <c r="A15" s="14" t="s">
        <v>9</v>
      </c>
      <c r="B15" s="15"/>
      <c r="C15" s="15"/>
      <c r="D15" s="15"/>
      <c r="E15" s="15"/>
      <c r="F15" s="15"/>
      <c r="G15" s="15"/>
      <c r="H15" s="13">
        <f>SUM(H7:H14)</f>
        <v>1836490415.7399998</v>
      </c>
      <c r="I15" s="13">
        <f>SUM(I7:I14)</f>
        <v>357984001.50771147</v>
      </c>
      <c r="J15" s="13">
        <f>SUM(J7:J14)</f>
        <v>37132616.183558419</v>
      </c>
      <c r="K15" s="13">
        <f>SUM(K7:K14)</f>
        <v>2231607033.4312696</v>
      </c>
    </row>
  </sheetData>
  <customSheetViews>
    <customSheetView guid="{5C2CB166-54C7-41AB-B1B4-A16CE32AF3B3}" scale="98" showPageBreaks="1" hiddenColumns="1">
      <selection activeCell="M6" sqref="M6"/>
      <pageMargins left="0.7" right="0.7" top="0.75" bottom="0.75" header="0.3" footer="0.3"/>
      <pageSetup paperSize="9" scale="51" orientation="landscape" r:id="rId1"/>
    </customSheetView>
    <customSheetView guid="{262681BA-6715-4983-A021-C7CAE46DC298}" scale="85" showPageBreaks="1" view="pageBreakPreview">
      <selection activeCell="I11" sqref="I11"/>
      <pageMargins left="0.7" right="0.7" top="0.75" bottom="0.75" header="0.3" footer="0.3"/>
      <pageSetup paperSize="9" scale="51" orientation="landscape" r:id="rId2"/>
    </customSheetView>
    <customSheetView guid="{E17847EA-E717-4705-8FB5-2AE76396FF7D}" scale="85" showPageBreaks="1" fitToPage="1" hiddenColumns="1" view="pageBreakPreview">
      <selection activeCell="A5" sqref="A5"/>
      <colBreaks count="1" manualBreakCount="1">
        <brk id="5" max="1048575" man="1"/>
      </colBreaks>
      <pageMargins left="0.70866141732283472" right="0.70866141732283472" top="0.74803149606299213" bottom="0.74803149606299213" header="0.31496062992125984" footer="0.31496062992125984"/>
      <pageSetup paperSize="9" orientation="landscape" r:id="rId3"/>
    </customSheetView>
    <customSheetView guid="{9B32A0CB-C519-436B-8C58-5E0F6D1E26E4}" scale="98" topLeftCell="F13">
      <selection activeCell="L17" sqref="L17"/>
      <pageMargins left="0.7" right="0.7" top="0.75" bottom="0.75" header="0.3" footer="0.3"/>
      <pageSetup paperSize="9" orientation="landscape" r:id="rId4"/>
    </customSheetView>
    <customSheetView guid="{5B4F488E-A07E-4414-84B8-850F81549995}" scale="98" topLeftCell="G10">
      <selection activeCell="L10" sqref="L10:N10"/>
      <pageMargins left="0.7" right="0.7" top="0.75" bottom="0.75" header="0.3" footer="0.3"/>
      <pageSetup paperSize="9" orientation="landscape" r:id="rId5"/>
    </customSheetView>
    <customSheetView guid="{6687149D-CA0F-4397-92A4-305FB09B464F}" scale="60" showPageBreaks="1" hiddenColumns="1" view="pageBreakPreview">
      <selection activeCell="P9" sqref="P9"/>
      <pageMargins left="0.7" right="0.7" top="0.75" bottom="0.75" header="0.3" footer="0.3"/>
      <pageSetup paperSize="9" scale="51" orientation="landscape" r:id="rId6"/>
    </customSheetView>
    <customSheetView guid="{402D7DD7-0A51-4E55-9EB9-9285BC29DEDE}" scale="60" showPageBreaks="1" view="pageBreakPreview">
      <selection activeCell="M9" sqref="M9"/>
      <pageMargins left="0.7" right="0.7" top="0.75" bottom="0.75" header="0.3" footer="0.3"/>
      <pageSetup paperSize="9" scale="51" orientation="landscape" r:id="rId7"/>
    </customSheetView>
  </customSheetViews>
  <mergeCells count="1">
    <mergeCell ref="B5:K5"/>
  </mergeCells>
  <pageMargins left="0.7" right="0.7" top="0.75" bottom="0.75" header="0.3" footer="0.3"/>
  <pageSetup paperSize="9" scale="51" orientation="landscape"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Лот 1</vt:lpstr>
    </vt:vector>
  </TitlesOfParts>
  <Company>SPecialiST RePack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Киреев Дмитрий Владимирович</dc:creator>
  <cp:lastModifiedBy>Никитин Дмитрий Владимирович</cp:lastModifiedBy>
  <cp:lastPrinted>2021-10-19T12:49:12Z</cp:lastPrinted>
  <dcterms:created xsi:type="dcterms:W3CDTF">2017-09-28T04:51:36Z</dcterms:created>
  <dcterms:modified xsi:type="dcterms:W3CDTF">2021-11-11T19:21:41Z</dcterms:modified>
</cp:coreProperties>
</file>