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асшифровка сборного лота №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3" i="1"/>
  <c r="C12" i="1"/>
  <c r="C10" i="1"/>
  <c r="C9" i="1"/>
  <c r="C7" i="1"/>
  <c r="C6" i="1"/>
  <c r="C4" i="1"/>
  <c r="C3" i="1"/>
</calcChain>
</file>

<file path=xl/sharedStrings.xml><?xml version="1.0" encoding="utf-8"?>
<sst xmlns="http://schemas.openxmlformats.org/spreadsheetml/2006/main" count="31" uniqueCount="20">
  <si>
    <t xml:space="preserve"> Лот № 1</t>
  </si>
  <si>
    <t>Права требования к 12 физическим лицам, г. Москва (57 495 123,02 руб.)</t>
  </si>
  <si>
    <t>№П/П</t>
  </si>
  <si>
    <t>Наименование имущества (позиций)</t>
  </si>
  <si>
    <t>Ларченко Полина Игоревна, Ларченко Вячеслав Игоревич, наследники Ларченко Игоря Викторовича, КД 2076КФП/12 от 17.08.2012, решение Выборгского городского суда Ленинградской области от 11.10.2017 по делу 2-2964/2017</t>
  </si>
  <si>
    <t>Ковтун Дмитрий Анатольевич, КД  53/0011/ПИ/2016/38903/ТЮМ от 01.06.2016, решение Тюменского районного суда Тюменской области от 14.03.2019</t>
  </si>
  <si>
    <t>Гусейнов Идрис Мирза Оглы, КД 3207КИФ/13 от 23.10.2013, решение Выборгского городского суда Ленинградской области от 12.03.2019 по делу 2-137/2019</t>
  </si>
  <si>
    <t>Ромина Елена Николаевна, КД 3128КИФ/08 от 11.06.2008, решение Выборгского городского суда Ленинградской области от 21.05.2018 по делу 2-1777/2018</t>
  </si>
  <si>
    <t>Кожевых Марина Васильевна, КД 37/00004/ПИ/2016/37378/КРК от 01.03.2016, решение Центрального районного суда г. Красноярска от 19.02.2019 по делу 2-122/2019</t>
  </si>
  <si>
    <t>Белова Елена Николаевна, КД 3100КИФ/11 от 11.04.2011</t>
  </si>
  <si>
    <t>Хаджиев Эдуард Валидович, КД 3169КФП/13 от 05.09.2013, заочное решение Старопромысловского районного суда г. Грозного от 16.05.2017 по делу № 2-286/2017</t>
  </si>
  <si>
    <t>Богатырев Руслан Хусейнович, КД 3170КФП/13 от 05.09.2013, заочное решение Старопромысловского районного суда г. Грозного от 16.05.2017 по делу 2-287/2017</t>
  </si>
  <si>
    <t>Федин Сергей Юрьевич, КД 0/0014/ПИ/2016/39947/ВБГ от 15.06.2016</t>
  </si>
  <si>
    <t>Соколов Александр  Владимирович, КД 2049КИФ/13 от 04.07.2013, решение Выборгского городского суда Ленинградской области от 10.09.2019 по делу 2-589/2019</t>
  </si>
  <si>
    <t>Наседкин Александр Сергеевич, КД 3185КФП/13 от 24.09.2013, решение Долгопрудненского городского суда Московской области от 12.04.2018 по делу 2-483/2018</t>
  </si>
  <si>
    <t>Гусев Василий Федорович, КД 3147КФП/10 от 28.07.2010, решение Выборгского городского суда Ленинградской области от 25.02.2014 по делу 2-407/2014</t>
  </si>
  <si>
    <t>Сумма, руб.</t>
  </si>
  <si>
    <t>Итого:</t>
  </si>
  <si>
    <t>г. Москва</t>
  </si>
  <si>
    <t>Место нахождения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</si>
</sst>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B23" sqref="B23"/>
    </sheetView>
  </sheetViews>
  <sheetFormatPr defaultRowHeight="15" x14ac:dyDescent="0.25"/>
  <cols>
    <col min="1" max="1" width="9.5703125" customWidth="1"/>
    <col min="2" max="2" width="80.28515625" customWidth="1"/>
    <col min="3" max="3" width="15" customWidth="1"/>
    <col min="4" max="4" width="16" customWidth="1"/>
  </cols>
  <sheetData>
    <row r="1" spans="1:4" ht="28.5" x14ac:dyDescent="0.25">
      <c r="A1" s="1" t="s">
        <v>0</v>
      </c>
      <c r="B1" s="9" t="s">
        <v>1</v>
      </c>
      <c r="C1" s="9"/>
      <c r="D1" s="9"/>
    </row>
    <row r="2" spans="1:4" x14ac:dyDescent="0.25">
      <c r="A2" s="2" t="s">
        <v>2</v>
      </c>
      <c r="B2" s="1" t="s">
        <v>3</v>
      </c>
      <c r="C2" s="11" t="s">
        <v>16</v>
      </c>
      <c r="D2" s="17" t="s">
        <v>19</v>
      </c>
    </row>
    <row r="3" spans="1:4" ht="45" x14ac:dyDescent="0.25">
      <c r="A3" s="3">
        <v>1</v>
      </c>
      <c r="B3" s="5" t="s">
        <v>4</v>
      </c>
      <c r="C3" s="12">
        <f>1278993.35+222911.23+50000+50000+16209.52</f>
        <v>1618114.1</v>
      </c>
      <c r="D3" s="10" t="s">
        <v>18</v>
      </c>
    </row>
    <row r="4" spans="1:4" ht="30" x14ac:dyDescent="0.25">
      <c r="A4" s="3">
        <v>2</v>
      </c>
      <c r="B4" s="5" t="s">
        <v>5</v>
      </c>
      <c r="C4" s="12">
        <f>1946761.55+471942.07+50000+29654.48</f>
        <v>2498358.1</v>
      </c>
      <c r="D4" s="10" t="s">
        <v>18</v>
      </c>
    </row>
    <row r="5" spans="1:4" ht="30" x14ac:dyDescent="0.25">
      <c r="A5" s="3">
        <v>3</v>
      </c>
      <c r="B5" s="5" t="s">
        <v>6</v>
      </c>
      <c r="C5" s="12">
        <v>506885.28</v>
      </c>
      <c r="D5" s="10" t="s">
        <v>18</v>
      </c>
    </row>
    <row r="6" spans="1:4" ht="30" x14ac:dyDescent="0.25">
      <c r="A6" s="3">
        <v>4</v>
      </c>
      <c r="B6" s="5" t="s">
        <v>7</v>
      </c>
      <c r="C6" s="12">
        <f>1038078.07+177018.38+96871.86+20759.84</f>
        <v>1332728.1500000001</v>
      </c>
      <c r="D6" s="10" t="s">
        <v>18</v>
      </c>
    </row>
    <row r="7" spans="1:4" ht="45" x14ac:dyDescent="0.25">
      <c r="A7" s="3">
        <v>5</v>
      </c>
      <c r="B7" s="5" t="s">
        <v>8</v>
      </c>
      <c r="C7" s="13">
        <f>1774111.54+350521.39+60000+30448</f>
        <v>2215080.9300000002</v>
      </c>
      <c r="D7" s="10" t="s">
        <v>18</v>
      </c>
    </row>
    <row r="8" spans="1:4" x14ac:dyDescent="0.25">
      <c r="A8" s="4">
        <v>6</v>
      </c>
      <c r="B8" s="6" t="s">
        <v>9</v>
      </c>
      <c r="C8" s="12">
        <v>1112866.05</v>
      </c>
      <c r="D8" s="10" t="s">
        <v>18</v>
      </c>
    </row>
    <row r="9" spans="1:4" ht="30" x14ac:dyDescent="0.25">
      <c r="A9" s="5">
        <v>7</v>
      </c>
      <c r="B9" s="15" t="s">
        <v>10</v>
      </c>
      <c r="C9" s="12">
        <f>12985190.23+912353.98+992532.55+329207.65+60000</f>
        <v>15279284.410000002</v>
      </c>
      <c r="D9" s="10" t="s">
        <v>18</v>
      </c>
    </row>
    <row r="10" spans="1:4" ht="30" x14ac:dyDescent="0.25">
      <c r="A10" s="5">
        <v>8</v>
      </c>
      <c r="B10" s="7" t="s">
        <v>11</v>
      </c>
      <c r="C10" s="12">
        <f>12985190.23+912353.98+992532.55+329207.65+60000</f>
        <v>15279284.410000002</v>
      </c>
      <c r="D10" s="10" t="s">
        <v>18</v>
      </c>
    </row>
    <row r="11" spans="1:4" x14ac:dyDescent="0.25">
      <c r="A11" s="5">
        <v>9</v>
      </c>
      <c r="B11" s="8" t="s">
        <v>12</v>
      </c>
      <c r="C11" s="12">
        <v>2488041.0299999998</v>
      </c>
      <c r="D11" s="10" t="s">
        <v>18</v>
      </c>
    </row>
    <row r="12" spans="1:4" ht="45" x14ac:dyDescent="0.25">
      <c r="A12" s="5">
        <v>10</v>
      </c>
      <c r="B12" s="16" t="s">
        <v>13</v>
      </c>
      <c r="C12" s="12">
        <f>3426180.77+37330.9</f>
        <v>3463511.67</v>
      </c>
      <c r="D12" s="10" t="s">
        <v>18</v>
      </c>
    </row>
    <row r="13" spans="1:4" ht="45" x14ac:dyDescent="0.25">
      <c r="A13" s="5">
        <v>11</v>
      </c>
      <c r="B13" s="15" t="s">
        <v>14</v>
      </c>
      <c r="C13" s="12">
        <f>10009687.73+60000</f>
        <v>10069687.73</v>
      </c>
      <c r="D13" s="10" t="s">
        <v>18</v>
      </c>
    </row>
    <row r="14" spans="1:4" ht="30" x14ac:dyDescent="0.25">
      <c r="A14" s="3">
        <v>12</v>
      </c>
      <c r="B14" s="5" t="s">
        <v>15</v>
      </c>
      <c r="C14" s="14">
        <v>1631281.16</v>
      </c>
      <c r="D14" s="10" t="s">
        <v>18</v>
      </c>
    </row>
    <row r="15" spans="1:4" x14ac:dyDescent="0.25">
      <c r="A15" s="20" t="s">
        <v>17</v>
      </c>
      <c r="B15" s="21"/>
      <c r="C15" s="19">
        <f>SUM(C3:C14)</f>
        <v>57495123.020000011</v>
      </c>
      <c r="D15" s="18"/>
    </row>
  </sheetData>
  <mergeCells count="2">
    <mergeCell ref="B1:D1"/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2022-08-05T06:59:53Z</dcterms:modified>
</cp:coreProperties>
</file>