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0560" windowHeight="8145" firstSheet="2" activeTab="2"/>
  </bookViews>
  <sheets>
    <sheet name="Лист2" sheetId="2" r:id="rId1"/>
    <sheet name="Лист3" sheetId="3" r:id="rId2"/>
    <sheet name="таблица объектов" sheetId="5" r:id="rId3"/>
    <sheet name="ЕГРН" sheetId="4" r:id="rId4"/>
  </sheets>
  <definedNames>
    <definedName name="_xlnm._FilterDatabase" localSheetId="3" hidden="1">ЕГРН!$C$2:$C$66</definedName>
    <definedName name="_xlnm._FilterDatabase" localSheetId="2" hidden="1">'таблица объектов'!$H$1:$N$66</definedName>
    <definedName name="_xlnm.Print_Area" localSheetId="2">'таблица объектов'!$H$1:$N$66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5" l="1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2" i="5"/>
  <c r="N67" i="5" l="1"/>
  <c r="N2" i="5"/>
  <c r="N3" i="5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K66" i="5"/>
  <c r="J66" i="5"/>
  <c r="K62" i="2" l="1"/>
  <c r="K63" i="2"/>
  <c r="K64" i="2" s="1"/>
  <c r="K65" i="2" s="1"/>
  <c r="K66" i="2" s="1"/>
  <c r="K67" i="2" s="1"/>
  <c r="K68" i="2" s="1"/>
  <c r="F66" i="2"/>
  <c r="F67" i="2"/>
  <c r="F68" i="2"/>
  <c r="F65" i="2"/>
  <c r="K5" i="2" l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</calcChain>
</file>

<file path=xl/sharedStrings.xml><?xml version="1.0" encoding="utf-8"?>
<sst xmlns="http://schemas.openxmlformats.org/spreadsheetml/2006/main" count="546" uniqueCount="101">
  <si>
    <t>50:06:0050204:174</t>
  </si>
  <si>
    <t>50:06:0050204:175</t>
  </si>
  <si>
    <t>50:06:0050204:176</t>
  </si>
  <si>
    <t>50:06:0050204:177</t>
  </si>
  <si>
    <t>50:06:0050204:178</t>
  </si>
  <si>
    <t>50:06:0050204:179</t>
  </si>
  <si>
    <t>50:06:0050204:180</t>
  </si>
  <si>
    <t>50:06:0050204:181</t>
  </si>
  <si>
    <t>50:06:0050204:182</t>
  </si>
  <si>
    <t>50:06:0050204:183</t>
  </si>
  <si>
    <t>50:06:0050204:184</t>
  </si>
  <si>
    <t>50:06:0050204:185</t>
  </si>
  <si>
    <t>50:06:0050204:186</t>
  </si>
  <si>
    <t>50:06:0050204:187</t>
  </si>
  <si>
    <t>50:06:0050204:188</t>
  </si>
  <si>
    <t>50:06:0050204:189</t>
  </si>
  <si>
    <t>50:06:0050204:190</t>
  </si>
  <si>
    <t>50:06:0050204:191</t>
  </si>
  <si>
    <t>50:06:0050204:192</t>
  </si>
  <si>
    <t>50:06:0050204:193</t>
  </si>
  <si>
    <t>50:06:0050204:194</t>
  </si>
  <si>
    <t>50:06:0050204:195</t>
  </si>
  <si>
    <t>50:06:0050204:196</t>
  </si>
  <si>
    <t>50:06:0050204:197</t>
  </si>
  <si>
    <t>50:06:0050204:198</t>
  </si>
  <si>
    <t>50:06:0050204:199</t>
  </si>
  <si>
    <t>50:06:0050204:200</t>
  </si>
  <si>
    <t>50:06:0050204:201</t>
  </si>
  <si>
    <t>50:06:0050204:202</t>
  </si>
  <si>
    <t>50:06:0050204:203</t>
  </si>
  <si>
    <t>50:06:0050204:204</t>
  </si>
  <si>
    <t>50:06:0050204:205</t>
  </si>
  <si>
    <t>50:06:0050204:206</t>
  </si>
  <si>
    <t>50:06:0050204:207</t>
  </si>
  <si>
    <t>50:06:0050204:208</t>
  </si>
  <si>
    <t>50:06:0050204:209</t>
  </si>
  <si>
    <t>50:06:0050204:210</t>
  </si>
  <si>
    <t>50:06:0050204:211</t>
  </si>
  <si>
    <t>50:06:0050204:212</t>
  </si>
  <si>
    <t>50:06:0050204:213</t>
  </si>
  <si>
    <t>50:06:0050204:214</t>
  </si>
  <si>
    <t>50:06:0050204:215</t>
  </si>
  <si>
    <t>50:06:0050204:216</t>
  </si>
  <si>
    <t>50:06:0050204:217</t>
  </si>
  <si>
    <t>50:06:0050204:218</t>
  </si>
  <si>
    <t>50:06:0050204:219</t>
  </si>
  <si>
    <t>50:06:0050204:220</t>
  </si>
  <si>
    <t>50:06:0050204:221</t>
  </si>
  <si>
    <t>50:06:0050204:222</t>
  </si>
  <si>
    <t>50:06:0050204:223</t>
  </si>
  <si>
    <t>50:06:0050204:224</t>
  </si>
  <si>
    <t>50:06:0050204:225</t>
  </si>
  <si>
    <t>50:06:0050204:226</t>
  </si>
  <si>
    <t>50:06:0050204:227</t>
  </si>
  <si>
    <t>50:06:0050204:228</t>
  </si>
  <si>
    <t>50:06:0050204:229</t>
  </si>
  <si>
    <t>50:06:0050204:230</t>
  </si>
  <si>
    <t>50:06:0050204:231</t>
  </si>
  <si>
    <t>50:06:0050204:232</t>
  </si>
  <si>
    <t>50:06:0050204:233</t>
  </si>
  <si>
    <t>50:06:0050204:234</t>
  </si>
  <si>
    <t>50:06:0050204:235</t>
  </si>
  <si>
    <t>50:06:0050204:236</t>
  </si>
  <si>
    <t>50:06:0050204:237</t>
  </si>
  <si>
    <t>50:11:0000000:107156</t>
  </si>
  <si>
    <t>Московская область, Шаховской район, с/пос. Степаньковское, у. д.Рябинки, земельный участок расположен в восточной части кадастрового квартала</t>
  </si>
  <si>
    <t>кадастровый номер</t>
  </si>
  <si>
    <t xml:space="preserve">кадастровая стоимость, руб. </t>
  </si>
  <si>
    <t>адрес</t>
  </si>
  <si>
    <t>площадь,</t>
  </si>
  <si>
    <t>ИТОГ</t>
  </si>
  <si>
    <t>средняя стоимость за квм</t>
  </si>
  <si>
    <t>земельный участок</t>
  </si>
  <si>
    <t>земли сельхоз назначения</t>
  </si>
  <si>
    <t>категория земель</t>
  </si>
  <si>
    <t>виды разрешенного использования</t>
  </si>
  <si>
    <t>для дачного строительства</t>
  </si>
  <si>
    <t>80-235497695.</t>
  </si>
  <si>
    <t>80-235498971.</t>
  </si>
  <si>
    <t>80-235500213.</t>
  </si>
  <si>
    <t>80-235501748.</t>
  </si>
  <si>
    <r>
      <t>80-235503260</t>
    </r>
    <r>
      <rPr>
        <sz val="9"/>
        <color rgb="FF333333"/>
        <rFont val="Arial"/>
        <family val="2"/>
        <charset val="204"/>
      </rPr>
      <t>.</t>
    </r>
  </si>
  <si>
    <t>80-235505829.</t>
  </si>
  <si>
    <t>80-235507730.</t>
  </si>
  <si>
    <t>80-235509502.</t>
  </si>
  <si>
    <t>80-235511144.</t>
  </si>
  <si>
    <t> 80-235514150.</t>
  </si>
  <si>
    <r>
      <t>80-235534806</t>
    </r>
    <r>
      <rPr>
        <sz val="9"/>
        <color rgb="FF333333"/>
        <rFont val="Arial"/>
        <family val="2"/>
        <charset val="204"/>
      </rPr>
      <t>.</t>
    </r>
  </si>
  <si>
    <t>80-235536457.</t>
  </si>
  <si>
    <t>80-235538091.</t>
  </si>
  <si>
    <t>80-235539138.</t>
  </si>
  <si>
    <r>
      <t>80-235540219</t>
    </r>
    <r>
      <rPr>
        <sz val="9"/>
        <color rgb="FF333333"/>
        <rFont val="Arial"/>
        <family val="2"/>
        <charset val="204"/>
      </rPr>
      <t>.</t>
    </r>
  </si>
  <si>
    <t>80-235542411.</t>
  </si>
  <si>
    <r>
      <t>80-235543812</t>
    </r>
    <r>
      <rPr>
        <sz val="9"/>
        <color rgb="FF333333"/>
        <rFont val="Arial"/>
        <family val="2"/>
        <charset val="204"/>
      </rPr>
      <t>.</t>
    </r>
  </si>
  <si>
    <r>
      <t>80-235546355</t>
    </r>
    <r>
      <rPr>
        <sz val="9"/>
        <color rgb="FF333333"/>
        <rFont val="Arial"/>
        <family val="2"/>
        <charset val="204"/>
      </rPr>
      <t>.</t>
    </r>
  </si>
  <si>
    <t>80-235547754</t>
  </si>
  <si>
    <r>
      <t>80-235548939</t>
    </r>
    <r>
      <rPr>
        <sz val="9"/>
        <color rgb="FF333333"/>
        <rFont val="Arial"/>
        <family val="2"/>
        <charset val="204"/>
      </rPr>
      <t>.</t>
    </r>
  </si>
  <si>
    <t>80-235550745</t>
  </si>
  <si>
    <t>80-235553841.</t>
  </si>
  <si>
    <t>80-235555274.</t>
  </si>
  <si>
    <t>80-235556309.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</si>
</sst>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333333"/>
      <name val="Arial"/>
      <family val="2"/>
      <charset val="204"/>
    </font>
    <font>
      <sz val="9"/>
      <color rgb="FF333333"/>
      <name val="Arial"/>
      <family val="2"/>
      <charset val="204"/>
    </font>
    <font>
      <sz val="11"/>
      <color rgb="FFFF0000"/>
      <name val="Calibri"/>
      <family val="2"/>
      <scheme val="minor"/>
    </font>
    <font>
      <sz val="12"/>
      <color rgb="FF294148"/>
      <name val="Times New Roman"/>
      <family val="1"/>
      <charset val="204"/>
    </font>
    <font>
      <b/>
      <sz val="12"/>
      <color rgb="FF29414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43" fontId="0" fillId="0" borderId="0" xfId="1" applyFont="1"/>
    <xf numFmtId="0" fontId="2" fillId="0" borderId="0" xfId="0" applyFont="1"/>
    <xf numFmtId="0" fontId="4" fillId="0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indent="1"/>
    </xf>
    <xf numFmtId="43" fontId="5" fillId="0" borderId="1" xfId="1" applyFont="1" applyBorder="1" applyAlignment="1">
      <alignment horizontal="left" vertical="center" wrapText="1" indent="1"/>
    </xf>
    <xf numFmtId="43" fontId="5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5" fillId="0" borderId="1" xfId="0" applyNumberFormat="1" applyFont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center"/>
    </xf>
    <xf numFmtId="43" fontId="7" fillId="0" borderId="1" xfId="1" applyFont="1" applyBorder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43" fontId="4" fillId="0" borderId="0" xfId="0" applyNumberFormat="1" applyFont="1"/>
    <xf numFmtId="0" fontId="4" fillId="0" borderId="0" xfId="0" applyFont="1"/>
    <xf numFmtId="43" fontId="6" fillId="2" borderId="4" xfId="1" applyFont="1" applyFill="1" applyBorder="1" applyAlignment="1">
      <alignment horizontal="center" vertical="center" wrapText="1"/>
    </xf>
    <xf numFmtId="43" fontId="5" fillId="0" borderId="0" xfId="1" applyFont="1" applyBorder="1" applyAlignment="1">
      <alignment horizontal="left" vertical="center" wrapText="1" indent="1"/>
    </xf>
    <xf numFmtId="0" fontId="0" fillId="0" borderId="0" xfId="0" applyFill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K68"/>
  <sheetViews>
    <sheetView topLeftCell="A34" workbookViewId="0">
      <selection activeCell="D71" sqref="D71"/>
    </sheetView>
  </sheetViews>
  <sheetFormatPr defaultRowHeight="15" x14ac:dyDescent="0.25"/>
  <sheetData>
    <row r="5" spans="4:11" x14ac:dyDescent="0.25">
      <c r="D5" t="s">
        <v>0</v>
      </c>
      <c r="K5" t="str">
        <f>CONCATENATE(F5,F6)</f>
        <v/>
      </c>
    </row>
    <row r="6" spans="4:11" x14ac:dyDescent="0.25">
      <c r="D6" t="s">
        <v>1</v>
      </c>
      <c r="K6" t="str">
        <f>CONCATENATE(K5,F7)</f>
        <v/>
      </c>
    </row>
    <row r="7" spans="4:11" x14ac:dyDescent="0.25">
      <c r="D7" t="s">
        <v>2</v>
      </c>
      <c r="K7" t="str">
        <f t="shared" ref="K7:K68" si="0">CONCATENATE(K6,F8)</f>
        <v/>
      </c>
    </row>
    <row r="8" spans="4:11" x14ac:dyDescent="0.25">
      <c r="D8" t="s">
        <v>3</v>
      </c>
      <c r="K8" t="str">
        <f t="shared" si="0"/>
        <v/>
      </c>
    </row>
    <row r="9" spans="4:11" x14ac:dyDescent="0.25">
      <c r="D9" t="s">
        <v>4</v>
      </c>
      <c r="K9" t="str">
        <f t="shared" si="0"/>
        <v/>
      </c>
    </row>
    <row r="10" spans="4:11" x14ac:dyDescent="0.25">
      <c r="D10" t="s">
        <v>5</v>
      </c>
      <c r="K10" t="str">
        <f t="shared" si="0"/>
        <v/>
      </c>
    </row>
    <row r="11" spans="4:11" x14ac:dyDescent="0.25">
      <c r="D11" t="s">
        <v>6</v>
      </c>
      <c r="K11" t="str">
        <f t="shared" si="0"/>
        <v/>
      </c>
    </row>
    <row r="12" spans="4:11" x14ac:dyDescent="0.25">
      <c r="D12" t="s">
        <v>7</v>
      </c>
      <c r="K12" t="str">
        <f t="shared" si="0"/>
        <v/>
      </c>
    </row>
    <row r="13" spans="4:11" x14ac:dyDescent="0.25">
      <c r="D13" t="s">
        <v>8</v>
      </c>
      <c r="K13" t="str">
        <f t="shared" si="0"/>
        <v/>
      </c>
    </row>
    <row r="14" spans="4:11" x14ac:dyDescent="0.25">
      <c r="D14" t="s">
        <v>9</v>
      </c>
      <c r="K14" t="str">
        <f t="shared" si="0"/>
        <v/>
      </c>
    </row>
    <row r="15" spans="4:11" x14ac:dyDescent="0.25">
      <c r="D15" t="s">
        <v>10</v>
      </c>
      <c r="K15" t="str">
        <f t="shared" si="0"/>
        <v/>
      </c>
    </row>
    <row r="16" spans="4:11" x14ac:dyDescent="0.25">
      <c r="D16" t="s">
        <v>11</v>
      </c>
      <c r="K16" t="str">
        <f t="shared" si="0"/>
        <v/>
      </c>
    </row>
    <row r="17" spans="4:11" x14ac:dyDescent="0.25">
      <c r="D17" t="s">
        <v>12</v>
      </c>
      <c r="K17" t="str">
        <f t="shared" si="0"/>
        <v/>
      </c>
    </row>
    <row r="18" spans="4:11" x14ac:dyDescent="0.25">
      <c r="D18" t="s">
        <v>13</v>
      </c>
      <c r="K18" t="str">
        <f t="shared" si="0"/>
        <v/>
      </c>
    </row>
    <row r="19" spans="4:11" x14ac:dyDescent="0.25">
      <c r="D19" t="s">
        <v>14</v>
      </c>
      <c r="K19" t="str">
        <f t="shared" si="0"/>
        <v/>
      </c>
    </row>
    <row r="20" spans="4:11" x14ac:dyDescent="0.25">
      <c r="D20" t="s">
        <v>15</v>
      </c>
      <c r="K20" t="str">
        <f t="shared" si="0"/>
        <v/>
      </c>
    </row>
    <row r="21" spans="4:11" x14ac:dyDescent="0.25">
      <c r="D21" t="s">
        <v>16</v>
      </c>
      <c r="K21" t="str">
        <f t="shared" si="0"/>
        <v/>
      </c>
    </row>
    <row r="22" spans="4:11" x14ac:dyDescent="0.25">
      <c r="D22" t="s">
        <v>17</v>
      </c>
      <c r="K22" t="str">
        <f t="shared" si="0"/>
        <v/>
      </c>
    </row>
    <row r="23" spans="4:11" x14ac:dyDescent="0.25">
      <c r="D23" t="s">
        <v>18</v>
      </c>
      <c r="K23" t="str">
        <f t="shared" si="0"/>
        <v/>
      </c>
    </row>
    <row r="24" spans="4:11" x14ac:dyDescent="0.25">
      <c r="D24" t="s">
        <v>19</v>
      </c>
      <c r="K24" t="str">
        <f t="shared" si="0"/>
        <v/>
      </c>
    </row>
    <row r="25" spans="4:11" x14ac:dyDescent="0.25">
      <c r="D25" t="s">
        <v>20</v>
      </c>
      <c r="K25" t="str">
        <f t="shared" si="0"/>
        <v/>
      </c>
    </row>
    <row r="26" spans="4:11" x14ac:dyDescent="0.25">
      <c r="D26" t="s">
        <v>21</v>
      </c>
      <c r="K26" t="str">
        <f t="shared" si="0"/>
        <v/>
      </c>
    </row>
    <row r="27" spans="4:11" x14ac:dyDescent="0.25">
      <c r="D27" t="s">
        <v>22</v>
      </c>
      <c r="K27" t="str">
        <f t="shared" si="0"/>
        <v/>
      </c>
    </row>
    <row r="28" spans="4:11" x14ac:dyDescent="0.25">
      <c r="D28" t="s">
        <v>23</v>
      </c>
      <c r="K28" t="str">
        <f t="shared" si="0"/>
        <v/>
      </c>
    </row>
    <row r="29" spans="4:11" x14ac:dyDescent="0.25">
      <c r="D29" t="s">
        <v>24</v>
      </c>
      <c r="K29" t="str">
        <f t="shared" si="0"/>
        <v/>
      </c>
    </row>
    <row r="30" spans="4:11" x14ac:dyDescent="0.25">
      <c r="D30" t="s">
        <v>25</v>
      </c>
      <c r="K30" t="str">
        <f t="shared" si="0"/>
        <v/>
      </c>
    </row>
    <row r="31" spans="4:11" x14ac:dyDescent="0.25">
      <c r="D31" t="s">
        <v>26</v>
      </c>
      <c r="K31" t="str">
        <f t="shared" si="0"/>
        <v/>
      </c>
    </row>
    <row r="32" spans="4:11" x14ac:dyDescent="0.25">
      <c r="D32" t="s">
        <v>27</v>
      </c>
      <c r="K32" t="str">
        <f t="shared" si="0"/>
        <v/>
      </c>
    </row>
    <row r="33" spans="4:11" x14ac:dyDescent="0.25">
      <c r="D33" t="s">
        <v>28</v>
      </c>
      <c r="K33" t="str">
        <f t="shared" si="0"/>
        <v/>
      </c>
    </row>
    <row r="34" spans="4:11" x14ac:dyDescent="0.25">
      <c r="D34" t="s">
        <v>29</v>
      </c>
      <c r="K34" t="str">
        <f t="shared" si="0"/>
        <v/>
      </c>
    </row>
    <row r="35" spans="4:11" x14ac:dyDescent="0.25">
      <c r="D35" t="s">
        <v>30</v>
      </c>
      <c r="K35" t="str">
        <f t="shared" si="0"/>
        <v/>
      </c>
    </row>
    <row r="36" spans="4:11" x14ac:dyDescent="0.25">
      <c r="D36" t="s">
        <v>31</v>
      </c>
      <c r="K36" t="str">
        <f t="shared" si="0"/>
        <v/>
      </c>
    </row>
    <row r="37" spans="4:11" x14ac:dyDescent="0.25">
      <c r="D37" t="s">
        <v>32</v>
      </c>
      <c r="K37" t="str">
        <f t="shared" si="0"/>
        <v/>
      </c>
    </row>
    <row r="38" spans="4:11" x14ac:dyDescent="0.25">
      <c r="D38" t="s">
        <v>33</v>
      </c>
      <c r="K38" t="str">
        <f t="shared" si="0"/>
        <v/>
      </c>
    </row>
    <row r="39" spans="4:11" x14ac:dyDescent="0.25">
      <c r="D39" t="s">
        <v>34</v>
      </c>
      <c r="K39" t="str">
        <f t="shared" si="0"/>
        <v/>
      </c>
    </row>
    <row r="40" spans="4:11" x14ac:dyDescent="0.25">
      <c r="D40" t="s">
        <v>35</v>
      </c>
      <c r="K40" t="str">
        <f t="shared" si="0"/>
        <v/>
      </c>
    </row>
    <row r="41" spans="4:11" x14ac:dyDescent="0.25">
      <c r="D41" t="s">
        <v>36</v>
      </c>
      <c r="K41" t="str">
        <f t="shared" si="0"/>
        <v/>
      </c>
    </row>
    <row r="42" spans="4:11" x14ac:dyDescent="0.25">
      <c r="D42" t="s">
        <v>37</v>
      </c>
      <c r="K42" t="str">
        <f t="shared" si="0"/>
        <v/>
      </c>
    </row>
    <row r="43" spans="4:11" x14ac:dyDescent="0.25">
      <c r="D43" t="s">
        <v>38</v>
      </c>
      <c r="K43" t="str">
        <f t="shared" si="0"/>
        <v/>
      </c>
    </row>
    <row r="44" spans="4:11" x14ac:dyDescent="0.25">
      <c r="D44" t="s">
        <v>39</v>
      </c>
      <c r="K44" t="str">
        <f t="shared" si="0"/>
        <v/>
      </c>
    </row>
    <row r="45" spans="4:11" x14ac:dyDescent="0.25">
      <c r="D45" t="s">
        <v>40</v>
      </c>
      <c r="K45" t="str">
        <f t="shared" si="0"/>
        <v/>
      </c>
    </row>
    <row r="46" spans="4:11" x14ac:dyDescent="0.25">
      <c r="D46" t="s">
        <v>41</v>
      </c>
      <c r="K46" t="str">
        <f t="shared" si="0"/>
        <v/>
      </c>
    </row>
    <row r="47" spans="4:11" x14ac:dyDescent="0.25">
      <c r="D47" t="s">
        <v>42</v>
      </c>
      <c r="K47" t="str">
        <f t="shared" si="0"/>
        <v/>
      </c>
    </row>
    <row r="48" spans="4:11" x14ac:dyDescent="0.25">
      <c r="D48" t="s">
        <v>43</v>
      </c>
      <c r="K48" t="str">
        <f t="shared" si="0"/>
        <v/>
      </c>
    </row>
    <row r="49" spans="4:11" x14ac:dyDescent="0.25">
      <c r="D49" t="s">
        <v>44</v>
      </c>
      <c r="K49" t="str">
        <f t="shared" si="0"/>
        <v/>
      </c>
    </row>
    <row r="50" spans="4:11" x14ac:dyDescent="0.25">
      <c r="D50" t="s">
        <v>45</v>
      </c>
      <c r="K50" t="str">
        <f t="shared" si="0"/>
        <v/>
      </c>
    </row>
    <row r="51" spans="4:11" x14ac:dyDescent="0.25">
      <c r="D51" t="s">
        <v>46</v>
      </c>
      <c r="K51" t="str">
        <f t="shared" si="0"/>
        <v/>
      </c>
    </row>
    <row r="52" spans="4:11" x14ac:dyDescent="0.25">
      <c r="D52" t="s">
        <v>47</v>
      </c>
      <c r="K52" t="str">
        <f t="shared" si="0"/>
        <v/>
      </c>
    </row>
    <row r="53" spans="4:11" x14ac:dyDescent="0.25">
      <c r="D53" t="s">
        <v>48</v>
      </c>
      <c r="K53" t="str">
        <f t="shared" si="0"/>
        <v/>
      </c>
    </row>
    <row r="54" spans="4:11" x14ac:dyDescent="0.25">
      <c r="D54" t="s">
        <v>49</v>
      </c>
      <c r="K54" t="str">
        <f t="shared" si="0"/>
        <v/>
      </c>
    </row>
    <row r="55" spans="4:11" x14ac:dyDescent="0.25">
      <c r="D55" t="s">
        <v>50</v>
      </c>
      <c r="K55" t="str">
        <f t="shared" si="0"/>
        <v/>
      </c>
    </row>
    <row r="56" spans="4:11" x14ac:dyDescent="0.25">
      <c r="D56" t="s">
        <v>51</v>
      </c>
      <c r="K56" t="str">
        <f t="shared" si="0"/>
        <v/>
      </c>
    </row>
    <row r="57" spans="4:11" x14ac:dyDescent="0.25">
      <c r="D57" t="s">
        <v>52</v>
      </c>
      <c r="K57" t="str">
        <f t="shared" si="0"/>
        <v/>
      </c>
    </row>
    <row r="58" spans="4:11" x14ac:dyDescent="0.25">
      <c r="D58" t="s">
        <v>53</v>
      </c>
      <c r="K58" t="str">
        <f t="shared" si="0"/>
        <v/>
      </c>
    </row>
    <row r="59" spans="4:11" x14ac:dyDescent="0.25">
      <c r="D59" t="s">
        <v>54</v>
      </c>
      <c r="K59" t="str">
        <f t="shared" si="0"/>
        <v/>
      </c>
    </row>
    <row r="60" spans="4:11" x14ac:dyDescent="0.25">
      <c r="D60" t="s">
        <v>55</v>
      </c>
      <c r="K60" t="str">
        <f t="shared" si="0"/>
        <v/>
      </c>
    </row>
    <row r="61" spans="4:11" x14ac:dyDescent="0.25">
      <c r="D61" t="s">
        <v>56</v>
      </c>
      <c r="K61" t="str">
        <f t="shared" si="0"/>
        <v/>
      </c>
    </row>
    <row r="62" spans="4:11" x14ac:dyDescent="0.25">
      <c r="D62" t="s">
        <v>57</v>
      </c>
      <c r="K62" t="str">
        <f t="shared" si="0"/>
        <v/>
      </c>
    </row>
    <row r="63" spans="4:11" x14ac:dyDescent="0.25">
      <c r="D63" t="s">
        <v>58</v>
      </c>
      <c r="K63" t="str">
        <f t="shared" si="0"/>
        <v/>
      </c>
    </row>
    <row r="64" spans="4:11" x14ac:dyDescent="0.25">
      <c r="D64" t="s">
        <v>59</v>
      </c>
      <c r="K64" t="str">
        <f t="shared" si="0"/>
        <v xml:space="preserve">50:06:0050204:234, </v>
      </c>
    </row>
    <row r="65" spans="4:11" x14ac:dyDescent="0.25">
      <c r="D65" s="3" t="s">
        <v>60</v>
      </c>
      <c r="F65" t="str">
        <f>CONCATENATE(D65,", ")</f>
        <v xml:space="preserve">50:06:0050204:234, </v>
      </c>
      <c r="K65" t="str">
        <f t="shared" si="0"/>
        <v xml:space="preserve">50:06:0050204:234, 50:06:0050204:235, </v>
      </c>
    </row>
    <row r="66" spans="4:11" x14ac:dyDescent="0.25">
      <c r="D66" s="3" t="s">
        <v>61</v>
      </c>
      <c r="F66" t="str">
        <f t="shared" ref="F66:F68" si="1">CONCATENATE(D66,", ")</f>
        <v xml:space="preserve">50:06:0050204:235, </v>
      </c>
      <c r="K66" t="str">
        <f t="shared" si="0"/>
        <v xml:space="preserve">50:06:0050204:234, 50:06:0050204:235, 50:06:0050204:236, </v>
      </c>
    </row>
    <row r="67" spans="4:11" x14ac:dyDescent="0.25">
      <c r="D67" s="3" t="s">
        <v>62</v>
      </c>
      <c r="F67" t="str">
        <f t="shared" si="1"/>
        <v xml:space="preserve">50:06:0050204:236, </v>
      </c>
      <c r="K67" t="str">
        <f t="shared" si="0"/>
        <v xml:space="preserve">50:06:0050204:234, 50:06:0050204:235, 50:06:0050204:236, 50:06:0050204:237, </v>
      </c>
    </row>
    <row r="68" spans="4:11" x14ac:dyDescent="0.25">
      <c r="D68" s="3" t="s">
        <v>63</v>
      </c>
      <c r="F68" t="str">
        <f t="shared" si="1"/>
        <v xml:space="preserve">50:06:0050204:237, </v>
      </c>
      <c r="K68" t="str">
        <f t="shared" si="0"/>
        <v xml:space="preserve">50:06:0050204:234, 50:06:0050204:235, 50:06:0050204:236, 50:06:0050204:237, 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67"/>
  <sheetViews>
    <sheetView workbookViewId="0">
      <selection activeCell="C25" sqref="C25"/>
    </sheetView>
  </sheetViews>
  <sheetFormatPr defaultRowHeight="15" x14ac:dyDescent="0.25"/>
  <cols>
    <col min="2" max="2" width="18.140625" style="19" customWidth="1"/>
    <col min="3" max="3" width="15.140625" customWidth="1"/>
  </cols>
  <sheetData>
    <row r="3" spans="2:3" x14ac:dyDescent="0.25">
      <c r="B3" s="19" t="s">
        <v>0</v>
      </c>
      <c r="C3" t="s">
        <v>77</v>
      </c>
    </row>
    <row r="4" spans="2:3" x14ac:dyDescent="0.25">
      <c r="B4" s="19" t="s">
        <v>1</v>
      </c>
      <c r="C4" t="s">
        <v>78</v>
      </c>
    </row>
    <row r="5" spans="2:3" x14ac:dyDescent="0.25">
      <c r="B5" s="19" t="s">
        <v>2</v>
      </c>
      <c r="C5" t="s">
        <v>79</v>
      </c>
    </row>
    <row r="6" spans="2:3" x14ac:dyDescent="0.25">
      <c r="B6" s="19" t="s">
        <v>3</v>
      </c>
      <c r="C6" t="s">
        <v>80</v>
      </c>
    </row>
    <row r="7" spans="2:3" x14ac:dyDescent="0.25">
      <c r="B7" s="19" t="s">
        <v>4</v>
      </c>
      <c r="C7" s="2" t="s">
        <v>81</v>
      </c>
    </row>
    <row r="8" spans="2:3" x14ac:dyDescent="0.25">
      <c r="B8" s="19" t="s">
        <v>5</v>
      </c>
      <c r="C8" s="2" t="s">
        <v>82</v>
      </c>
    </row>
    <row r="9" spans="2:3" x14ac:dyDescent="0.25">
      <c r="B9" s="19" t="s">
        <v>6</v>
      </c>
      <c r="C9" t="s">
        <v>83</v>
      </c>
    </row>
    <row r="10" spans="2:3" x14ac:dyDescent="0.25">
      <c r="B10" s="19" t="s">
        <v>7</v>
      </c>
      <c r="C10" t="s">
        <v>84</v>
      </c>
    </row>
    <row r="11" spans="2:3" x14ac:dyDescent="0.25">
      <c r="B11" s="19" t="s">
        <v>8</v>
      </c>
      <c r="C11" t="s">
        <v>85</v>
      </c>
    </row>
    <row r="12" spans="2:3" x14ac:dyDescent="0.25">
      <c r="B12" s="19" t="s">
        <v>9</v>
      </c>
      <c r="C12" t="s">
        <v>86</v>
      </c>
    </row>
    <row r="13" spans="2:3" x14ac:dyDescent="0.25">
      <c r="B13" s="19" t="s">
        <v>10</v>
      </c>
      <c r="C13" s="2" t="s">
        <v>87</v>
      </c>
    </row>
    <row r="14" spans="2:3" x14ac:dyDescent="0.25">
      <c r="B14" s="19" t="s">
        <v>11</v>
      </c>
      <c r="C14" t="s">
        <v>88</v>
      </c>
    </row>
    <row r="15" spans="2:3" x14ac:dyDescent="0.25">
      <c r="B15" s="19" t="s">
        <v>12</v>
      </c>
      <c r="C15" t="s">
        <v>89</v>
      </c>
    </row>
    <row r="16" spans="2:3" x14ac:dyDescent="0.25">
      <c r="B16" s="19" t="s">
        <v>13</v>
      </c>
      <c r="C16" t="s">
        <v>90</v>
      </c>
    </row>
    <row r="17" spans="2:3" x14ac:dyDescent="0.25">
      <c r="B17" s="19" t="s">
        <v>14</v>
      </c>
      <c r="C17" s="2" t="s">
        <v>91</v>
      </c>
    </row>
    <row r="18" spans="2:3" x14ac:dyDescent="0.25">
      <c r="B18" s="19" t="s">
        <v>15</v>
      </c>
      <c r="C18" t="s">
        <v>92</v>
      </c>
    </row>
    <row r="19" spans="2:3" x14ac:dyDescent="0.25">
      <c r="B19" s="19" t="s">
        <v>16</v>
      </c>
      <c r="C19" s="2" t="s">
        <v>93</v>
      </c>
    </row>
    <row r="20" spans="2:3" x14ac:dyDescent="0.25">
      <c r="B20" s="19" t="s">
        <v>17</v>
      </c>
      <c r="C20" s="2" t="s">
        <v>94</v>
      </c>
    </row>
    <row r="21" spans="2:3" x14ac:dyDescent="0.25">
      <c r="B21" s="19" t="s">
        <v>18</v>
      </c>
      <c r="C21" t="s">
        <v>95</v>
      </c>
    </row>
    <row r="22" spans="2:3" x14ac:dyDescent="0.25">
      <c r="B22" s="19" t="s">
        <v>19</v>
      </c>
      <c r="C22" s="2" t="s">
        <v>96</v>
      </c>
    </row>
    <row r="23" spans="2:3" x14ac:dyDescent="0.25">
      <c r="B23" s="19" t="s">
        <v>20</v>
      </c>
      <c r="C23" s="2" t="s">
        <v>97</v>
      </c>
    </row>
    <row r="24" spans="2:3" x14ac:dyDescent="0.25">
      <c r="B24" s="19" t="s">
        <v>21</v>
      </c>
      <c r="C24" t="s">
        <v>98</v>
      </c>
    </row>
    <row r="25" spans="2:3" x14ac:dyDescent="0.25">
      <c r="B25" s="19" t="s">
        <v>22</v>
      </c>
      <c r="C25" t="s">
        <v>99</v>
      </c>
    </row>
    <row r="26" spans="2:3" x14ac:dyDescent="0.25">
      <c r="B26" s="19" t="s">
        <v>23</v>
      </c>
      <c r="C26" t="s">
        <v>100</v>
      </c>
    </row>
    <row r="27" spans="2:3" x14ac:dyDescent="0.25">
      <c r="B27" s="19" t="s">
        <v>24</v>
      </c>
    </row>
    <row r="28" spans="2:3" x14ac:dyDescent="0.25">
      <c r="B28" s="19" t="s">
        <v>25</v>
      </c>
    </row>
    <row r="29" spans="2:3" x14ac:dyDescent="0.25">
      <c r="B29" s="19" t="s">
        <v>26</v>
      </c>
    </row>
    <row r="30" spans="2:3" x14ac:dyDescent="0.25">
      <c r="B30" s="19" t="s">
        <v>27</v>
      </c>
    </row>
    <row r="31" spans="2:3" x14ac:dyDescent="0.25">
      <c r="B31" s="19" t="s">
        <v>28</v>
      </c>
    </row>
    <row r="32" spans="2:3" x14ac:dyDescent="0.25">
      <c r="B32" s="19" t="s">
        <v>29</v>
      </c>
    </row>
    <row r="33" spans="2:2" x14ac:dyDescent="0.25">
      <c r="B33" s="19" t="s">
        <v>30</v>
      </c>
    </row>
    <row r="34" spans="2:2" x14ac:dyDescent="0.25">
      <c r="B34" s="19" t="s">
        <v>31</v>
      </c>
    </row>
    <row r="35" spans="2:2" x14ac:dyDescent="0.25">
      <c r="B35" s="19" t="s">
        <v>32</v>
      </c>
    </row>
    <row r="36" spans="2:2" x14ac:dyDescent="0.25">
      <c r="B36" s="19" t="s">
        <v>33</v>
      </c>
    </row>
    <row r="37" spans="2:2" x14ac:dyDescent="0.25">
      <c r="B37" s="19" t="s">
        <v>34</v>
      </c>
    </row>
    <row r="38" spans="2:2" x14ac:dyDescent="0.25">
      <c r="B38" s="19" t="s">
        <v>35</v>
      </c>
    </row>
    <row r="39" spans="2:2" x14ac:dyDescent="0.25">
      <c r="B39" s="19" t="s">
        <v>36</v>
      </c>
    </row>
    <row r="40" spans="2:2" x14ac:dyDescent="0.25">
      <c r="B40" s="19" t="s">
        <v>37</v>
      </c>
    </row>
    <row r="41" spans="2:2" x14ac:dyDescent="0.25">
      <c r="B41" s="19" t="s">
        <v>38</v>
      </c>
    </row>
    <row r="42" spans="2:2" x14ac:dyDescent="0.25">
      <c r="B42" s="19" t="s">
        <v>39</v>
      </c>
    </row>
    <row r="43" spans="2:2" x14ac:dyDescent="0.25">
      <c r="B43" s="19" t="s">
        <v>40</v>
      </c>
    </row>
    <row r="44" spans="2:2" x14ac:dyDescent="0.25">
      <c r="B44" s="19" t="s">
        <v>41</v>
      </c>
    </row>
    <row r="45" spans="2:2" x14ac:dyDescent="0.25">
      <c r="B45" s="19" t="s">
        <v>42</v>
      </c>
    </row>
    <row r="46" spans="2:2" x14ac:dyDescent="0.25">
      <c r="B46" s="19" t="s">
        <v>43</v>
      </c>
    </row>
    <row r="47" spans="2:2" x14ac:dyDescent="0.25">
      <c r="B47" s="19" t="s">
        <v>44</v>
      </c>
    </row>
    <row r="48" spans="2:2" x14ac:dyDescent="0.25">
      <c r="B48" s="19" t="s">
        <v>45</v>
      </c>
    </row>
    <row r="49" spans="2:3" x14ac:dyDescent="0.25">
      <c r="B49" s="19" t="s">
        <v>46</v>
      </c>
    </row>
    <row r="50" spans="2:3" x14ac:dyDescent="0.25">
      <c r="B50" s="19" t="s">
        <v>47</v>
      </c>
    </row>
    <row r="51" spans="2:3" x14ac:dyDescent="0.25">
      <c r="B51" s="19" t="s">
        <v>48</v>
      </c>
    </row>
    <row r="52" spans="2:3" x14ac:dyDescent="0.25">
      <c r="B52" s="19" t="s">
        <v>49</v>
      </c>
    </row>
    <row r="53" spans="2:3" x14ac:dyDescent="0.25">
      <c r="B53" s="19" t="s">
        <v>50</v>
      </c>
    </row>
    <row r="54" spans="2:3" x14ac:dyDescent="0.25">
      <c r="B54" s="19" t="s">
        <v>51</v>
      </c>
    </row>
    <row r="55" spans="2:3" x14ac:dyDescent="0.25">
      <c r="B55" s="19" t="s">
        <v>52</v>
      </c>
    </row>
    <row r="56" spans="2:3" x14ac:dyDescent="0.25">
      <c r="B56" s="19" t="s">
        <v>53</v>
      </c>
    </row>
    <row r="57" spans="2:3" x14ac:dyDescent="0.25">
      <c r="B57" s="19" t="s">
        <v>54</v>
      </c>
    </row>
    <row r="58" spans="2:3" x14ac:dyDescent="0.25">
      <c r="B58" s="19" t="s">
        <v>55</v>
      </c>
    </row>
    <row r="59" spans="2:3" x14ac:dyDescent="0.25">
      <c r="B59" s="19" t="s">
        <v>56</v>
      </c>
    </row>
    <row r="60" spans="2:3" x14ac:dyDescent="0.25">
      <c r="B60" s="19" t="s">
        <v>57</v>
      </c>
    </row>
    <row r="61" spans="2:3" x14ac:dyDescent="0.25">
      <c r="B61" s="19" t="s">
        <v>58</v>
      </c>
    </row>
    <row r="62" spans="2:3" x14ac:dyDescent="0.25">
      <c r="B62" s="19" t="s">
        <v>59</v>
      </c>
    </row>
    <row r="63" spans="2:3" x14ac:dyDescent="0.25">
      <c r="B63" s="19" t="s">
        <v>64</v>
      </c>
    </row>
    <row r="64" spans="2:3" x14ac:dyDescent="0.25">
      <c r="B64" s="3" t="s">
        <v>60</v>
      </c>
      <c r="C64" s="2"/>
    </row>
    <row r="65" spans="2:2" x14ac:dyDescent="0.25">
      <c r="B65" s="3" t="s">
        <v>61</v>
      </c>
    </row>
    <row r="66" spans="2:2" x14ac:dyDescent="0.25">
      <c r="B66" s="3" t="s">
        <v>62</v>
      </c>
    </row>
    <row r="67" spans="2:2" x14ac:dyDescent="0.25">
      <c r="B67" s="3" t="s">
        <v>63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O67"/>
  <sheetViews>
    <sheetView tabSelected="1" topLeftCell="F1" workbookViewId="0">
      <selection activeCell="O2" sqref="O2:O65"/>
    </sheetView>
  </sheetViews>
  <sheetFormatPr defaultRowHeight="15" x14ac:dyDescent="0.25"/>
  <cols>
    <col min="8" max="8" width="20.85546875" customWidth="1"/>
    <col min="9" max="9" width="36.5703125" customWidth="1"/>
    <col min="10" max="10" width="22.42578125" style="10" customWidth="1"/>
    <col min="11" max="13" width="18.28515625" style="1" customWidth="1"/>
    <col min="14" max="14" width="9.5703125" style="16" bestFit="1" customWidth="1"/>
    <col min="17" max="17" width="12" bestFit="1" customWidth="1"/>
  </cols>
  <sheetData>
    <row r="1" spans="7:15" ht="63" x14ac:dyDescent="0.25">
      <c r="H1" s="4" t="s">
        <v>66</v>
      </c>
      <c r="I1" s="4" t="s">
        <v>68</v>
      </c>
      <c r="J1" s="4" t="s">
        <v>69</v>
      </c>
      <c r="K1" s="5" t="s">
        <v>67</v>
      </c>
      <c r="L1" s="17" t="s">
        <v>74</v>
      </c>
      <c r="M1" s="17" t="s">
        <v>75</v>
      </c>
      <c r="N1" s="14" t="s">
        <v>71</v>
      </c>
    </row>
    <row r="2" spans="7:15" ht="78.75" x14ac:dyDescent="0.25">
      <c r="G2" t="s">
        <v>72</v>
      </c>
      <c r="H2" s="6" t="s">
        <v>0</v>
      </c>
      <c r="I2" s="7" t="s">
        <v>65</v>
      </c>
      <c r="J2" s="11">
        <v>22071</v>
      </c>
      <c r="K2" s="8">
        <v>4275152.7</v>
      </c>
      <c r="L2" s="18" t="s">
        <v>73</v>
      </c>
      <c r="M2" s="18" t="s">
        <v>76</v>
      </c>
      <c r="N2" s="15">
        <f t="shared" ref="N2:N65" si="0">K2/J2</f>
        <v>193.70000000000002</v>
      </c>
      <c r="O2" t="str">
        <f t="shared" ref="O2:O33" si="1">CONCATENATE(G2," с кадастровым номером №",H2,", находящийся по адресу: ",I2," площадью ",J2," кв. м.,")</f>
        <v>земельный участок с кадастровым номером №50:06:0050204:174,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22071 кв. м.,</v>
      </c>
    </row>
    <row r="3" spans="7:15" ht="78.75" x14ac:dyDescent="0.25">
      <c r="G3" t="s">
        <v>72</v>
      </c>
      <c r="H3" s="6" t="s">
        <v>1</v>
      </c>
      <c r="I3" s="7" t="s">
        <v>65</v>
      </c>
      <c r="J3" s="11">
        <v>10603</v>
      </c>
      <c r="K3" s="8">
        <v>2255894.2799999998</v>
      </c>
      <c r="L3" s="18" t="s">
        <v>73</v>
      </c>
      <c r="M3" s="18" t="s">
        <v>76</v>
      </c>
      <c r="N3" s="15">
        <f t="shared" si="0"/>
        <v>212.76</v>
      </c>
      <c r="O3" t="str">
        <f t="shared" si="1"/>
        <v>земельный участок с кадастровым номером №50:06:0050204:175,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10603 кв. м.,</v>
      </c>
    </row>
    <row r="4" spans="7:15" ht="78.75" x14ac:dyDescent="0.25">
      <c r="G4" t="s">
        <v>72</v>
      </c>
      <c r="H4" s="6" t="s">
        <v>2</v>
      </c>
      <c r="I4" s="7" t="s">
        <v>65</v>
      </c>
      <c r="J4" s="11">
        <v>11756</v>
      </c>
      <c r="K4" s="8">
        <v>2468407.3199999998</v>
      </c>
      <c r="L4" s="18" t="s">
        <v>73</v>
      </c>
      <c r="M4" s="18" t="s">
        <v>76</v>
      </c>
      <c r="N4" s="15">
        <f t="shared" si="0"/>
        <v>209.97</v>
      </c>
      <c r="O4" t="str">
        <f t="shared" si="1"/>
        <v>земельный участок с кадастровым номером №50:06:0050204:176,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11756 кв. м.,</v>
      </c>
    </row>
    <row r="5" spans="7:15" ht="78.75" x14ac:dyDescent="0.25">
      <c r="G5" t="s">
        <v>72</v>
      </c>
      <c r="H5" s="6" t="s">
        <v>3</v>
      </c>
      <c r="I5" s="7" t="s">
        <v>65</v>
      </c>
      <c r="J5" s="11">
        <v>6300</v>
      </c>
      <c r="K5" s="8">
        <v>1432746</v>
      </c>
      <c r="L5" s="18" t="s">
        <v>73</v>
      </c>
      <c r="M5" s="18" t="s">
        <v>76</v>
      </c>
      <c r="N5" s="15">
        <f t="shared" si="0"/>
        <v>227.42</v>
      </c>
      <c r="O5" t="str">
        <f t="shared" si="1"/>
        <v>земельный участок с кадастровым номером №50:06:0050204:177,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6300 кв. м.,</v>
      </c>
    </row>
    <row r="6" spans="7:15" ht="78.75" x14ac:dyDescent="0.25">
      <c r="G6" t="s">
        <v>72</v>
      </c>
      <c r="H6" s="6" t="s">
        <v>4</v>
      </c>
      <c r="I6" s="7" t="s">
        <v>65</v>
      </c>
      <c r="J6" s="11">
        <v>10663</v>
      </c>
      <c r="K6" s="8">
        <v>2267060.4300000002</v>
      </c>
      <c r="L6" s="18" t="s">
        <v>73</v>
      </c>
      <c r="M6" s="18" t="s">
        <v>76</v>
      </c>
      <c r="N6" s="15">
        <f t="shared" si="0"/>
        <v>212.61</v>
      </c>
      <c r="O6" t="str">
        <f t="shared" si="1"/>
        <v>земельный участок с кадастровым номером №50:06:0050204:178,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10663 кв. м.,</v>
      </c>
    </row>
    <row r="7" spans="7:15" ht="78.75" x14ac:dyDescent="0.25">
      <c r="G7" t="s">
        <v>72</v>
      </c>
      <c r="H7" s="6" t="s">
        <v>5</v>
      </c>
      <c r="I7" s="7" t="s">
        <v>65</v>
      </c>
      <c r="J7" s="11">
        <v>11415</v>
      </c>
      <c r="K7" s="8">
        <v>2385164.25</v>
      </c>
      <c r="L7" s="18" t="s">
        <v>73</v>
      </c>
      <c r="M7" s="18" t="s">
        <v>76</v>
      </c>
      <c r="N7" s="15">
        <f t="shared" si="0"/>
        <v>208.95</v>
      </c>
      <c r="O7" t="str">
        <f t="shared" si="1"/>
        <v>земельный участок с кадастровым номером №50:06:0050204:179,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11415 кв. м.,</v>
      </c>
    </row>
    <row r="8" spans="7:15" ht="78.75" x14ac:dyDescent="0.25">
      <c r="G8" t="s">
        <v>72</v>
      </c>
      <c r="H8" s="6" t="s">
        <v>6</v>
      </c>
      <c r="I8" s="7" t="s">
        <v>65</v>
      </c>
      <c r="J8" s="11">
        <v>10533</v>
      </c>
      <c r="K8" s="8">
        <v>2242897.02</v>
      </c>
      <c r="L8" s="18" t="s">
        <v>73</v>
      </c>
      <c r="M8" s="18" t="s">
        <v>76</v>
      </c>
      <c r="N8" s="15">
        <f t="shared" si="0"/>
        <v>212.94</v>
      </c>
      <c r="O8" t="str">
        <f t="shared" si="1"/>
        <v>земельный участок с кадастровым номером №50:06:0050204:180,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10533 кв. м.,</v>
      </c>
    </row>
    <row r="9" spans="7:15" ht="78.75" x14ac:dyDescent="0.25">
      <c r="G9" t="s">
        <v>72</v>
      </c>
      <c r="H9" s="6" t="s">
        <v>7</v>
      </c>
      <c r="I9" s="7" t="s">
        <v>65</v>
      </c>
      <c r="J9" s="11">
        <v>10778</v>
      </c>
      <c r="K9" s="8">
        <v>2288384.96</v>
      </c>
      <c r="L9" s="18" t="s">
        <v>73</v>
      </c>
      <c r="M9" s="18" t="s">
        <v>76</v>
      </c>
      <c r="N9" s="15">
        <f t="shared" si="0"/>
        <v>212.32</v>
      </c>
      <c r="O9" t="str">
        <f t="shared" si="1"/>
        <v>земельный участок с кадастровым номером №50:06:0050204:181,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10778 кв. м.,</v>
      </c>
    </row>
    <row r="10" spans="7:15" ht="78.75" x14ac:dyDescent="0.25">
      <c r="G10" t="s">
        <v>72</v>
      </c>
      <c r="H10" s="6" t="s">
        <v>8</v>
      </c>
      <c r="I10" s="7" t="s">
        <v>65</v>
      </c>
      <c r="J10" s="11">
        <v>15313</v>
      </c>
      <c r="K10" s="8">
        <v>3108232.74</v>
      </c>
      <c r="L10" s="18" t="s">
        <v>73</v>
      </c>
      <c r="M10" s="18" t="s">
        <v>76</v>
      </c>
      <c r="N10" s="15">
        <f t="shared" si="0"/>
        <v>202.98000000000002</v>
      </c>
      <c r="O10" t="str">
        <f t="shared" si="1"/>
        <v>земельный участок с кадастровым номером №50:06:0050204:182,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15313 кв. м.,</v>
      </c>
    </row>
    <row r="11" spans="7:15" ht="78.75" x14ac:dyDescent="0.25">
      <c r="G11" t="s">
        <v>72</v>
      </c>
      <c r="H11" s="6" t="s">
        <v>9</v>
      </c>
      <c r="I11" s="7" t="s">
        <v>65</v>
      </c>
      <c r="J11" s="11">
        <v>14629</v>
      </c>
      <c r="K11" s="8">
        <v>2986802.93</v>
      </c>
      <c r="L11" s="18" t="s">
        <v>73</v>
      </c>
      <c r="M11" s="18" t="s">
        <v>76</v>
      </c>
      <c r="N11" s="15">
        <f t="shared" si="0"/>
        <v>204.17000000000002</v>
      </c>
      <c r="O11" t="str">
        <f t="shared" si="1"/>
        <v>земельный участок с кадастровым номером №50:06:0050204:183,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14629 кв. м.,</v>
      </c>
    </row>
    <row r="12" spans="7:15" ht="78.75" x14ac:dyDescent="0.25">
      <c r="G12" t="s">
        <v>72</v>
      </c>
      <c r="H12" s="6" t="s">
        <v>10</v>
      </c>
      <c r="I12" s="7" t="s">
        <v>65</v>
      </c>
      <c r="J12" s="11">
        <v>13443</v>
      </c>
      <c r="K12" s="8">
        <v>2774635.2</v>
      </c>
      <c r="L12" s="18" t="s">
        <v>73</v>
      </c>
      <c r="M12" s="18" t="s">
        <v>76</v>
      </c>
      <c r="N12" s="15">
        <f t="shared" si="0"/>
        <v>206.4</v>
      </c>
      <c r="O12" t="str">
        <f t="shared" si="1"/>
        <v>земельный участок с кадастровым номером №50:06:0050204:184,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13443 кв. м.,</v>
      </c>
    </row>
    <row r="13" spans="7:15" ht="78.75" x14ac:dyDescent="0.25">
      <c r="G13" t="s">
        <v>72</v>
      </c>
      <c r="H13" s="6" t="s">
        <v>11</v>
      </c>
      <c r="I13" s="7" t="s">
        <v>65</v>
      </c>
      <c r="J13" s="11">
        <v>13294</v>
      </c>
      <c r="K13" s="8">
        <v>2747736.86</v>
      </c>
      <c r="L13" s="18" t="s">
        <v>73</v>
      </c>
      <c r="M13" s="18" t="s">
        <v>76</v>
      </c>
      <c r="N13" s="15">
        <f t="shared" si="0"/>
        <v>206.69</v>
      </c>
      <c r="O13" t="str">
        <f t="shared" si="1"/>
        <v>земельный участок с кадастровым номером №50:06:0050204:185,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13294 кв. м.,</v>
      </c>
    </row>
    <row r="14" spans="7:15" ht="78.75" x14ac:dyDescent="0.25">
      <c r="G14" t="s">
        <v>72</v>
      </c>
      <c r="H14" s="6" t="s">
        <v>12</v>
      </c>
      <c r="I14" s="7" t="s">
        <v>65</v>
      </c>
      <c r="J14" s="11">
        <v>21072</v>
      </c>
      <c r="K14" s="8">
        <v>4106089.92</v>
      </c>
      <c r="L14" s="18" t="s">
        <v>73</v>
      </c>
      <c r="M14" s="18" t="s">
        <v>76</v>
      </c>
      <c r="N14" s="15">
        <f t="shared" si="0"/>
        <v>194.85999999999999</v>
      </c>
      <c r="O14" t="str">
        <f t="shared" si="1"/>
        <v>земельный участок с кадастровым номером №50:06:0050204:186,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21072 кв. м.,</v>
      </c>
    </row>
    <row r="15" spans="7:15" ht="78.75" x14ac:dyDescent="0.25">
      <c r="G15" t="s">
        <v>72</v>
      </c>
      <c r="H15" s="6" t="s">
        <v>13</v>
      </c>
      <c r="I15" s="7" t="s">
        <v>65</v>
      </c>
      <c r="J15" s="11">
        <v>6300</v>
      </c>
      <c r="K15" s="8">
        <v>1432746</v>
      </c>
      <c r="L15" s="18" t="s">
        <v>73</v>
      </c>
      <c r="M15" s="18" t="s">
        <v>76</v>
      </c>
      <c r="N15" s="15">
        <f t="shared" si="0"/>
        <v>227.42</v>
      </c>
      <c r="O15" t="str">
        <f t="shared" si="1"/>
        <v>земельный участок с кадастровым номером №50:06:0050204:187,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6300 кв. м.,</v>
      </c>
    </row>
    <row r="16" spans="7:15" ht="78.75" x14ac:dyDescent="0.25">
      <c r="G16" t="s">
        <v>72</v>
      </c>
      <c r="H16" s="6" t="s">
        <v>14</v>
      </c>
      <c r="I16" s="7" t="s">
        <v>65</v>
      </c>
      <c r="J16" s="11">
        <v>6300</v>
      </c>
      <c r="K16" s="8">
        <v>1432746</v>
      </c>
      <c r="L16" s="18" t="s">
        <v>73</v>
      </c>
      <c r="M16" s="18" t="s">
        <v>76</v>
      </c>
      <c r="N16" s="15">
        <f t="shared" si="0"/>
        <v>227.42</v>
      </c>
      <c r="O16" t="str">
        <f t="shared" si="1"/>
        <v>земельный участок с кадастровым номером №50:06:0050204:188,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6300 кв. м.,</v>
      </c>
    </row>
    <row r="17" spans="7:15" ht="78.75" x14ac:dyDescent="0.25">
      <c r="G17" t="s">
        <v>72</v>
      </c>
      <c r="H17" s="6" t="s">
        <v>15</v>
      </c>
      <c r="I17" s="7" t="s">
        <v>65</v>
      </c>
      <c r="J17" s="11">
        <v>6300</v>
      </c>
      <c r="K17" s="8">
        <v>1432746</v>
      </c>
      <c r="L17" s="18" t="s">
        <v>73</v>
      </c>
      <c r="M17" s="18" t="s">
        <v>76</v>
      </c>
      <c r="N17" s="15">
        <f t="shared" si="0"/>
        <v>227.42</v>
      </c>
      <c r="O17" t="str">
        <f t="shared" si="1"/>
        <v>земельный участок с кадастровым номером №50:06:0050204:189,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6300 кв. м.,</v>
      </c>
    </row>
    <row r="18" spans="7:15" ht="78.75" x14ac:dyDescent="0.25">
      <c r="G18" t="s">
        <v>72</v>
      </c>
      <c r="H18" s="6" t="s">
        <v>16</v>
      </c>
      <c r="I18" s="7" t="s">
        <v>65</v>
      </c>
      <c r="J18" s="11">
        <v>17112</v>
      </c>
      <c r="K18" s="8">
        <v>3424453.44</v>
      </c>
      <c r="L18" s="18" t="s">
        <v>73</v>
      </c>
      <c r="M18" s="18" t="s">
        <v>76</v>
      </c>
      <c r="N18" s="15">
        <f t="shared" si="0"/>
        <v>200.12</v>
      </c>
      <c r="O18" t="str">
        <f t="shared" si="1"/>
        <v>земельный участок с кадастровым номером №50:06:0050204:190,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17112 кв. м.,</v>
      </c>
    </row>
    <row r="19" spans="7:15" ht="78.75" x14ac:dyDescent="0.25">
      <c r="G19" t="s">
        <v>72</v>
      </c>
      <c r="H19" s="6" t="s">
        <v>17</v>
      </c>
      <c r="I19" s="7" t="s">
        <v>65</v>
      </c>
      <c r="J19" s="11">
        <v>6300</v>
      </c>
      <c r="K19" s="8">
        <v>1432746</v>
      </c>
      <c r="L19" s="18" t="s">
        <v>73</v>
      </c>
      <c r="M19" s="18" t="s">
        <v>76</v>
      </c>
      <c r="N19" s="15">
        <f t="shared" si="0"/>
        <v>227.42</v>
      </c>
      <c r="O19" t="str">
        <f t="shared" si="1"/>
        <v>земельный участок с кадастровым номером №50:06:0050204:191,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6300 кв. м.,</v>
      </c>
    </row>
    <row r="20" spans="7:15" ht="78.75" x14ac:dyDescent="0.25">
      <c r="G20" t="s">
        <v>72</v>
      </c>
      <c r="H20" s="6" t="s">
        <v>18</v>
      </c>
      <c r="I20" s="7" t="s">
        <v>65</v>
      </c>
      <c r="J20" s="11">
        <v>8220</v>
      </c>
      <c r="K20" s="8">
        <v>1806838.2</v>
      </c>
      <c r="L20" s="18" t="s">
        <v>73</v>
      </c>
      <c r="M20" s="18" t="s">
        <v>76</v>
      </c>
      <c r="N20" s="15">
        <f t="shared" si="0"/>
        <v>219.81</v>
      </c>
      <c r="O20" t="str">
        <f t="shared" si="1"/>
        <v>земельный участок с кадастровым номером №50:06:0050204:192,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8220 кв. м.,</v>
      </c>
    </row>
    <row r="21" spans="7:15" ht="78.75" x14ac:dyDescent="0.25">
      <c r="G21" t="s">
        <v>72</v>
      </c>
      <c r="H21" s="6" t="s">
        <v>19</v>
      </c>
      <c r="I21" s="7" t="s">
        <v>65</v>
      </c>
      <c r="J21" s="11">
        <v>7935</v>
      </c>
      <c r="K21" s="8">
        <v>1752048</v>
      </c>
      <c r="L21" s="18" t="s">
        <v>73</v>
      </c>
      <c r="M21" s="18" t="s">
        <v>76</v>
      </c>
      <c r="N21" s="15">
        <f t="shared" si="0"/>
        <v>220.8</v>
      </c>
      <c r="O21" t="str">
        <f t="shared" si="1"/>
        <v>земельный участок с кадастровым номером №50:06:0050204:193,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7935 кв. м.,</v>
      </c>
    </row>
    <row r="22" spans="7:15" ht="78.75" x14ac:dyDescent="0.25">
      <c r="G22" t="s">
        <v>72</v>
      </c>
      <c r="H22" s="6" t="s">
        <v>20</v>
      </c>
      <c r="I22" s="7" t="s">
        <v>65</v>
      </c>
      <c r="J22" s="11">
        <v>9580</v>
      </c>
      <c r="K22" s="8">
        <v>2064873.2</v>
      </c>
      <c r="L22" s="18" t="s">
        <v>73</v>
      </c>
      <c r="M22" s="18" t="s">
        <v>76</v>
      </c>
      <c r="N22" s="15">
        <f t="shared" si="0"/>
        <v>215.54</v>
      </c>
      <c r="O22" t="str">
        <f t="shared" si="1"/>
        <v>земельный участок с кадастровым номером №50:06:0050204:194,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9580 кв. м.,</v>
      </c>
    </row>
    <row r="23" spans="7:15" ht="78.75" x14ac:dyDescent="0.25">
      <c r="G23" t="s">
        <v>72</v>
      </c>
      <c r="H23" s="6" t="s">
        <v>21</v>
      </c>
      <c r="I23" s="7" t="s">
        <v>65</v>
      </c>
      <c r="J23" s="11">
        <v>10220</v>
      </c>
      <c r="K23" s="8">
        <v>2184729.4</v>
      </c>
      <c r="L23" s="18" t="s">
        <v>73</v>
      </c>
      <c r="M23" s="18" t="s">
        <v>76</v>
      </c>
      <c r="N23" s="15">
        <f t="shared" si="0"/>
        <v>213.76999999999998</v>
      </c>
      <c r="O23" t="str">
        <f t="shared" si="1"/>
        <v>земельный участок с кадастровым номером №50:06:0050204:195,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10220 кв. м.,</v>
      </c>
    </row>
    <row r="24" spans="7:15" ht="78.75" x14ac:dyDescent="0.25">
      <c r="G24" t="s">
        <v>72</v>
      </c>
      <c r="H24" s="6" t="s">
        <v>22</v>
      </c>
      <c r="I24" s="7" t="s">
        <v>65</v>
      </c>
      <c r="J24" s="11">
        <v>10655</v>
      </c>
      <c r="K24" s="8">
        <v>2265572.65</v>
      </c>
      <c r="L24" s="18" t="s">
        <v>73</v>
      </c>
      <c r="M24" s="18" t="s">
        <v>76</v>
      </c>
      <c r="N24" s="15">
        <f t="shared" si="0"/>
        <v>212.63</v>
      </c>
      <c r="O24" t="str">
        <f t="shared" si="1"/>
        <v>земельный участок с кадастровым номером №50:06:0050204:196,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10655 кв. м.,</v>
      </c>
    </row>
    <row r="25" spans="7:15" ht="78.75" x14ac:dyDescent="0.25">
      <c r="G25" t="s">
        <v>72</v>
      </c>
      <c r="H25" s="6" t="s">
        <v>23</v>
      </c>
      <c r="I25" s="7" t="s">
        <v>65</v>
      </c>
      <c r="J25" s="11">
        <v>9881</v>
      </c>
      <c r="K25" s="8">
        <v>2121351.89</v>
      </c>
      <c r="L25" s="18" t="s">
        <v>73</v>
      </c>
      <c r="M25" s="18" t="s">
        <v>76</v>
      </c>
      <c r="N25" s="15">
        <f t="shared" si="0"/>
        <v>214.69000000000003</v>
      </c>
      <c r="O25" t="str">
        <f t="shared" si="1"/>
        <v>земельный участок с кадастровым номером №50:06:0050204:197,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9881 кв. м.,</v>
      </c>
    </row>
    <row r="26" spans="7:15" ht="78.75" x14ac:dyDescent="0.25">
      <c r="G26" t="s">
        <v>72</v>
      </c>
      <c r="H26" s="6" t="s">
        <v>24</v>
      </c>
      <c r="I26" s="7" t="s">
        <v>65</v>
      </c>
      <c r="J26" s="11">
        <v>9590</v>
      </c>
      <c r="K26" s="8">
        <v>2066740.9</v>
      </c>
      <c r="L26" s="18" t="s">
        <v>73</v>
      </c>
      <c r="M26" s="18" t="s">
        <v>76</v>
      </c>
      <c r="N26" s="15">
        <f t="shared" si="0"/>
        <v>215.51</v>
      </c>
      <c r="O26" t="str">
        <f t="shared" si="1"/>
        <v>земельный участок с кадастровым номером №50:06:0050204:198,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9590 кв. м.,</v>
      </c>
    </row>
    <row r="27" spans="7:15" ht="78.75" x14ac:dyDescent="0.25">
      <c r="G27" t="s">
        <v>72</v>
      </c>
      <c r="H27" s="6" t="s">
        <v>25</v>
      </c>
      <c r="I27" s="7" t="s">
        <v>65</v>
      </c>
      <c r="J27" s="11">
        <v>9560</v>
      </c>
      <c r="K27" s="8">
        <v>2061136</v>
      </c>
      <c r="L27" s="18" t="s">
        <v>73</v>
      </c>
      <c r="M27" s="18" t="s">
        <v>76</v>
      </c>
      <c r="N27" s="15">
        <f t="shared" si="0"/>
        <v>215.6</v>
      </c>
      <c r="O27" t="str">
        <f t="shared" si="1"/>
        <v>земельный участок с кадастровым номером №50:06:0050204:199,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9560 кв. м.,</v>
      </c>
    </row>
    <row r="28" spans="7:15" ht="78.75" x14ac:dyDescent="0.25">
      <c r="G28" t="s">
        <v>72</v>
      </c>
      <c r="H28" s="6" t="s">
        <v>26</v>
      </c>
      <c r="I28" s="7" t="s">
        <v>65</v>
      </c>
      <c r="J28" s="11">
        <v>10618</v>
      </c>
      <c r="K28" s="8">
        <v>2258660.96</v>
      </c>
      <c r="L28" s="18" t="s">
        <v>73</v>
      </c>
      <c r="M28" s="18" t="s">
        <v>76</v>
      </c>
      <c r="N28" s="15">
        <f t="shared" si="0"/>
        <v>212.72</v>
      </c>
      <c r="O28" t="str">
        <f t="shared" si="1"/>
        <v>земельный участок с кадастровым номером №50:06:0050204:200,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10618 кв. м.,</v>
      </c>
    </row>
    <row r="29" spans="7:15" ht="78.75" x14ac:dyDescent="0.25">
      <c r="G29" t="s">
        <v>72</v>
      </c>
      <c r="H29" s="6" t="s">
        <v>27</v>
      </c>
      <c r="I29" s="7" t="s">
        <v>65</v>
      </c>
      <c r="J29" s="11">
        <v>10622</v>
      </c>
      <c r="K29" s="8">
        <v>2259405.62</v>
      </c>
      <c r="L29" s="18" t="s">
        <v>73</v>
      </c>
      <c r="M29" s="18" t="s">
        <v>76</v>
      </c>
      <c r="N29" s="15">
        <f t="shared" si="0"/>
        <v>212.71</v>
      </c>
      <c r="O29" t="str">
        <f t="shared" si="1"/>
        <v>земельный участок с кадастровым номером №50:06:0050204:201,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10622 кв. м.,</v>
      </c>
    </row>
    <row r="30" spans="7:15" ht="78.75" x14ac:dyDescent="0.25">
      <c r="G30" t="s">
        <v>72</v>
      </c>
      <c r="H30" s="6" t="s">
        <v>28</v>
      </c>
      <c r="I30" s="7" t="s">
        <v>65</v>
      </c>
      <c r="J30" s="11">
        <v>12080</v>
      </c>
      <c r="K30" s="8">
        <v>2527619.2000000002</v>
      </c>
      <c r="L30" s="18" t="s">
        <v>73</v>
      </c>
      <c r="M30" s="18" t="s">
        <v>76</v>
      </c>
      <c r="N30" s="15">
        <f t="shared" si="0"/>
        <v>209.24</v>
      </c>
      <c r="O30" t="str">
        <f t="shared" si="1"/>
        <v>земельный участок с кадастровым номером №50:06:0050204:202,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12080 кв. м.,</v>
      </c>
    </row>
    <row r="31" spans="7:15" ht="78.75" x14ac:dyDescent="0.25">
      <c r="G31" t="s">
        <v>72</v>
      </c>
      <c r="H31" s="6" t="s">
        <v>29</v>
      </c>
      <c r="I31" s="7" t="s">
        <v>65</v>
      </c>
      <c r="J31" s="11">
        <v>9130</v>
      </c>
      <c r="K31" s="8">
        <v>1980023.1</v>
      </c>
      <c r="L31" s="18" t="s">
        <v>73</v>
      </c>
      <c r="M31" s="18" t="s">
        <v>76</v>
      </c>
      <c r="N31" s="15">
        <f t="shared" si="0"/>
        <v>216.87</v>
      </c>
      <c r="O31" t="str">
        <f t="shared" si="1"/>
        <v>земельный участок с кадастровым номером №50:06:0050204:203,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9130 кв. м.,</v>
      </c>
    </row>
    <row r="32" spans="7:15" ht="78.75" x14ac:dyDescent="0.25">
      <c r="G32" t="s">
        <v>72</v>
      </c>
      <c r="H32" s="6" t="s">
        <v>30</v>
      </c>
      <c r="I32" s="6" t="s">
        <v>65</v>
      </c>
      <c r="J32" s="11">
        <v>12021</v>
      </c>
      <c r="K32" s="9">
        <v>2516836.77</v>
      </c>
      <c r="L32" s="18" t="s">
        <v>73</v>
      </c>
      <c r="M32" s="18" t="s">
        <v>76</v>
      </c>
      <c r="N32" s="15">
        <f t="shared" si="0"/>
        <v>209.37</v>
      </c>
      <c r="O32" t="str">
        <f t="shared" si="1"/>
        <v>земельный участок с кадастровым номером №50:06:0050204:204,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12021 кв. м.,</v>
      </c>
    </row>
    <row r="33" spans="7:15" ht="78.75" x14ac:dyDescent="0.25">
      <c r="G33" t="s">
        <v>72</v>
      </c>
      <c r="H33" s="6" t="s">
        <v>31</v>
      </c>
      <c r="I33" s="6" t="s">
        <v>65</v>
      </c>
      <c r="J33" s="11">
        <v>6300</v>
      </c>
      <c r="K33" s="9">
        <v>1432746</v>
      </c>
      <c r="L33" s="18" t="s">
        <v>73</v>
      </c>
      <c r="M33" s="18" t="s">
        <v>76</v>
      </c>
      <c r="N33" s="15">
        <f t="shared" si="0"/>
        <v>227.42</v>
      </c>
      <c r="O33" t="str">
        <f t="shared" si="1"/>
        <v>земельный участок с кадастровым номером №50:06:0050204:205,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6300 кв. м.,</v>
      </c>
    </row>
    <row r="34" spans="7:15" ht="78.75" x14ac:dyDescent="0.25">
      <c r="G34" t="s">
        <v>72</v>
      </c>
      <c r="H34" s="6" t="s">
        <v>32</v>
      </c>
      <c r="I34" s="6" t="s">
        <v>65</v>
      </c>
      <c r="J34" s="11">
        <v>6300</v>
      </c>
      <c r="K34" s="9">
        <v>1432746</v>
      </c>
      <c r="L34" s="18" t="s">
        <v>73</v>
      </c>
      <c r="M34" s="18" t="s">
        <v>76</v>
      </c>
      <c r="N34" s="15">
        <f t="shared" si="0"/>
        <v>227.42</v>
      </c>
      <c r="O34" t="str">
        <f t="shared" ref="O34:O65" si="2">CONCATENATE(G34," с кадастровым номером №",H34,", находящийся по адресу: ",I34," площадью ",J34," кв. м.,")</f>
        <v>земельный участок с кадастровым номером №50:06:0050204:206,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6300 кв. м.,</v>
      </c>
    </row>
    <row r="35" spans="7:15" ht="78.75" x14ac:dyDescent="0.25">
      <c r="G35" t="s">
        <v>72</v>
      </c>
      <c r="H35" s="6" t="s">
        <v>33</v>
      </c>
      <c r="I35" s="6" t="s">
        <v>65</v>
      </c>
      <c r="J35" s="11">
        <v>10622</v>
      </c>
      <c r="K35" s="9">
        <v>2259405.62</v>
      </c>
      <c r="L35" s="18" t="s">
        <v>73</v>
      </c>
      <c r="M35" s="18" t="s">
        <v>76</v>
      </c>
      <c r="N35" s="15">
        <f t="shared" si="0"/>
        <v>212.71</v>
      </c>
      <c r="O35" t="str">
        <f t="shared" si="2"/>
        <v>земельный участок с кадастровым номером №50:06:0050204:207,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10622 кв. м.,</v>
      </c>
    </row>
    <row r="36" spans="7:15" ht="78.75" x14ac:dyDescent="0.25">
      <c r="G36" t="s">
        <v>72</v>
      </c>
      <c r="H36" s="6" t="s">
        <v>34</v>
      </c>
      <c r="I36" s="6" t="s">
        <v>65</v>
      </c>
      <c r="J36" s="11">
        <v>10623</v>
      </c>
      <c r="K36" s="9">
        <v>2259618.33</v>
      </c>
      <c r="L36" s="18" t="s">
        <v>73</v>
      </c>
      <c r="M36" s="18" t="s">
        <v>76</v>
      </c>
      <c r="N36" s="15">
        <f t="shared" si="0"/>
        <v>212.71</v>
      </c>
      <c r="O36" t="str">
        <f t="shared" si="2"/>
        <v>земельный участок с кадастровым номером №50:06:0050204:208,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10623 кв. м.,</v>
      </c>
    </row>
    <row r="37" spans="7:15" ht="78.75" x14ac:dyDescent="0.25">
      <c r="G37" t="s">
        <v>72</v>
      </c>
      <c r="H37" s="6" t="s">
        <v>35</v>
      </c>
      <c r="I37" s="6" t="s">
        <v>65</v>
      </c>
      <c r="J37" s="11">
        <v>10622</v>
      </c>
      <c r="K37" s="9">
        <v>2259405.62</v>
      </c>
      <c r="L37" s="18" t="s">
        <v>73</v>
      </c>
      <c r="M37" s="18" t="s">
        <v>76</v>
      </c>
      <c r="N37" s="15">
        <f t="shared" si="0"/>
        <v>212.71</v>
      </c>
      <c r="O37" t="str">
        <f t="shared" si="2"/>
        <v>земельный участок с кадастровым номером №50:06:0050204:209,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10622 кв. м.,</v>
      </c>
    </row>
    <row r="38" spans="7:15" ht="78.75" x14ac:dyDescent="0.25">
      <c r="G38" t="s">
        <v>72</v>
      </c>
      <c r="H38" s="6" t="s">
        <v>36</v>
      </c>
      <c r="I38" s="6" t="s">
        <v>65</v>
      </c>
      <c r="J38" s="11">
        <v>6292</v>
      </c>
      <c r="K38" s="9">
        <v>1431178.32</v>
      </c>
      <c r="L38" s="18" t="s">
        <v>73</v>
      </c>
      <c r="M38" s="18" t="s">
        <v>76</v>
      </c>
      <c r="N38" s="15">
        <f t="shared" si="0"/>
        <v>227.46</v>
      </c>
      <c r="O38" t="str">
        <f t="shared" si="2"/>
        <v>земельный участок с кадастровым номером №50:06:0050204:210,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6292 кв. м.,</v>
      </c>
    </row>
    <row r="39" spans="7:15" ht="78.75" x14ac:dyDescent="0.25">
      <c r="G39" t="s">
        <v>72</v>
      </c>
      <c r="H39" s="6" t="s">
        <v>37</v>
      </c>
      <c r="I39" s="6" t="s">
        <v>65</v>
      </c>
      <c r="J39" s="11">
        <v>6287</v>
      </c>
      <c r="K39" s="9">
        <v>1430166.76</v>
      </c>
      <c r="L39" s="18" t="s">
        <v>73</v>
      </c>
      <c r="M39" s="18" t="s">
        <v>76</v>
      </c>
      <c r="N39" s="15">
        <f t="shared" si="0"/>
        <v>227.48</v>
      </c>
      <c r="O39" t="str">
        <f t="shared" si="2"/>
        <v>земельный участок с кадастровым номером №50:06:0050204:211,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6287 кв. м.,</v>
      </c>
    </row>
    <row r="40" spans="7:15" ht="78.75" x14ac:dyDescent="0.25">
      <c r="G40" t="s">
        <v>72</v>
      </c>
      <c r="H40" s="6" t="s">
        <v>38</v>
      </c>
      <c r="I40" s="6" t="s">
        <v>65</v>
      </c>
      <c r="J40" s="11">
        <v>6300</v>
      </c>
      <c r="K40" s="9">
        <v>1306431</v>
      </c>
      <c r="L40" s="18" t="s">
        <v>73</v>
      </c>
      <c r="M40" s="18" t="s">
        <v>76</v>
      </c>
      <c r="N40" s="15">
        <f t="shared" si="0"/>
        <v>207.37</v>
      </c>
      <c r="O40" t="str">
        <f t="shared" si="2"/>
        <v>земельный участок с кадастровым номером №50:06:0050204:212,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6300 кв. м.,</v>
      </c>
    </row>
    <row r="41" spans="7:15" ht="78.75" x14ac:dyDescent="0.25">
      <c r="G41" t="s">
        <v>72</v>
      </c>
      <c r="H41" s="6" t="s">
        <v>39</v>
      </c>
      <c r="I41" s="6" t="s">
        <v>65</v>
      </c>
      <c r="J41" s="11">
        <v>6300</v>
      </c>
      <c r="K41" s="9">
        <v>1432746</v>
      </c>
      <c r="L41" s="18" t="s">
        <v>73</v>
      </c>
      <c r="M41" s="18" t="s">
        <v>76</v>
      </c>
      <c r="N41" s="15">
        <f t="shared" si="0"/>
        <v>227.42</v>
      </c>
      <c r="O41" t="str">
        <f t="shared" si="2"/>
        <v>земельный участок с кадастровым номером №50:06:0050204:213,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6300 кв. м.,</v>
      </c>
    </row>
    <row r="42" spans="7:15" ht="78.75" x14ac:dyDescent="0.25">
      <c r="G42" t="s">
        <v>72</v>
      </c>
      <c r="H42" s="6" t="s">
        <v>40</v>
      </c>
      <c r="I42" s="6" t="s">
        <v>65</v>
      </c>
      <c r="J42" s="11">
        <v>6300</v>
      </c>
      <c r="K42" s="9">
        <v>1432746</v>
      </c>
      <c r="L42" s="18" t="s">
        <v>73</v>
      </c>
      <c r="M42" s="18" t="s">
        <v>76</v>
      </c>
      <c r="N42" s="15">
        <f t="shared" si="0"/>
        <v>227.42</v>
      </c>
      <c r="O42" t="str">
        <f t="shared" si="2"/>
        <v>земельный участок с кадастровым номером №50:06:0050204:214,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6300 кв. м.,</v>
      </c>
    </row>
    <row r="43" spans="7:15" ht="78.75" x14ac:dyDescent="0.25">
      <c r="G43" t="s">
        <v>72</v>
      </c>
      <c r="H43" s="6" t="s">
        <v>41</v>
      </c>
      <c r="I43" s="6" t="s">
        <v>65</v>
      </c>
      <c r="J43" s="11">
        <v>22089</v>
      </c>
      <c r="K43" s="9">
        <v>4278197.5199999996</v>
      </c>
      <c r="L43" s="18" t="s">
        <v>73</v>
      </c>
      <c r="M43" s="18" t="s">
        <v>76</v>
      </c>
      <c r="N43" s="15">
        <f t="shared" si="0"/>
        <v>193.67999999999998</v>
      </c>
      <c r="O43" t="str">
        <f t="shared" si="2"/>
        <v>земельный участок с кадастровым номером №50:06:0050204:215,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22089 кв. м.,</v>
      </c>
    </row>
    <row r="44" spans="7:15" ht="78.75" x14ac:dyDescent="0.25">
      <c r="G44" t="s">
        <v>72</v>
      </c>
      <c r="H44" s="6" t="s">
        <v>42</v>
      </c>
      <c r="I44" s="6" t="s">
        <v>65</v>
      </c>
      <c r="J44" s="11">
        <v>11726</v>
      </c>
      <c r="K44" s="9">
        <v>2462929.04</v>
      </c>
      <c r="L44" s="18" t="s">
        <v>73</v>
      </c>
      <c r="M44" s="18" t="s">
        <v>76</v>
      </c>
      <c r="N44" s="15">
        <f t="shared" si="0"/>
        <v>210.04</v>
      </c>
      <c r="O44" t="str">
        <f t="shared" si="2"/>
        <v>земельный участок с кадастровым номером №50:06:0050204:216,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11726 кв. м.,</v>
      </c>
    </row>
    <row r="45" spans="7:15" ht="78.75" x14ac:dyDescent="0.25">
      <c r="G45" t="s">
        <v>72</v>
      </c>
      <c r="H45" s="6" t="s">
        <v>43</v>
      </c>
      <c r="I45" s="6" t="s">
        <v>65</v>
      </c>
      <c r="J45" s="11">
        <v>10619</v>
      </c>
      <c r="K45" s="9">
        <v>2258873.6800000002</v>
      </c>
      <c r="L45" s="18" t="s">
        <v>73</v>
      </c>
      <c r="M45" s="18" t="s">
        <v>76</v>
      </c>
      <c r="N45" s="15">
        <f t="shared" si="0"/>
        <v>212.72000000000003</v>
      </c>
      <c r="O45" t="str">
        <f t="shared" si="2"/>
        <v>земельный участок с кадастровым номером №50:06:0050204:217,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10619 кв. м.,</v>
      </c>
    </row>
    <row r="46" spans="7:15" ht="78.75" x14ac:dyDescent="0.25">
      <c r="G46" t="s">
        <v>72</v>
      </c>
      <c r="H46" s="6" t="s">
        <v>44</v>
      </c>
      <c r="I46" s="6" t="s">
        <v>65</v>
      </c>
      <c r="J46" s="11">
        <v>6300</v>
      </c>
      <c r="K46" s="9">
        <v>1432746</v>
      </c>
      <c r="L46" s="18" t="s">
        <v>73</v>
      </c>
      <c r="M46" s="18" t="s">
        <v>76</v>
      </c>
      <c r="N46" s="15">
        <f t="shared" si="0"/>
        <v>227.42</v>
      </c>
      <c r="O46" t="str">
        <f t="shared" si="2"/>
        <v>земельный участок с кадастровым номером №50:06:0050204:218,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6300 кв. м.,</v>
      </c>
    </row>
    <row r="47" spans="7:15" ht="78.75" x14ac:dyDescent="0.25">
      <c r="G47" t="s">
        <v>72</v>
      </c>
      <c r="H47" s="6" t="s">
        <v>45</v>
      </c>
      <c r="I47" s="6" t="s">
        <v>65</v>
      </c>
      <c r="J47" s="11">
        <v>6300</v>
      </c>
      <c r="K47" s="9">
        <v>1306431</v>
      </c>
      <c r="L47" s="18" t="s">
        <v>73</v>
      </c>
      <c r="M47" s="18" t="s">
        <v>76</v>
      </c>
      <c r="N47" s="15">
        <f t="shared" si="0"/>
        <v>207.37</v>
      </c>
      <c r="O47" t="str">
        <f t="shared" si="2"/>
        <v>земельный участок с кадастровым номером №50:06:0050204:219,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6300 кв. м.,</v>
      </c>
    </row>
    <row r="48" spans="7:15" ht="78.75" x14ac:dyDescent="0.25">
      <c r="G48" t="s">
        <v>72</v>
      </c>
      <c r="H48" s="6" t="s">
        <v>46</v>
      </c>
      <c r="I48" s="6" t="s">
        <v>65</v>
      </c>
      <c r="J48" s="11">
        <v>49943</v>
      </c>
      <c r="K48" s="9">
        <v>8501297.4600000009</v>
      </c>
      <c r="L48" s="18" t="s">
        <v>73</v>
      </c>
      <c r="M48" s="18" t="s">
        <v>76</v>
      </c>
      <c r="N48" s="15">
        <f t="shared" si="0"/>
        <v>170.22000000000003</v>
      </c>
      <c r="O48" t="str">
        <f t="shared" si="2"/>
        <v>земельный участок с кадастровым номером №50:06:0050204:220,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49943 кв. м.,</v>
      </c>
    </row>
    <row r="49" spans="7:15" ht="78.75" x14ac:dyDescent="0.25">
      <c r="G49" t="s">
        <v>72</v>
      </c>
      <c r="H49" s="6" t="s">
        <v>47</v>
      </c>
      <c r="I49" s="6" t="s">
        <v>65</v>
      </c>
      <c r="J49" s="11">
        <v>4368</v>
      </c>
      <c r="K49" s="9">
        <v>904525.44</v>
      </c>
      <c r="L49" s="18" t="s">
        <v>73</v>
      </c>
      <c r="M49" s="18" t="s">
        <v>76</v>
      </c>
      <c r="N49" s="15">
        <f t="shared" si="0"/>
        <v>207.07999999999998</v>
      </c>
      <c r="O49" t="str">
        <f t="shared" si="2"/>
        <v>земельный участок с кадастровым номером №50:06:0050204:221,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4368 кв. м.,</v>
      </c>
    </row>
    <row r="50" spans="7:15" ht="78.75" x14ac:dyDescent="0.25">
      <c r="G50" t="s">
        <v>72</v>
      </c>
      <c r="H50" s="6" t="s">
        <v>48</v>
      </c>
      <c r="I50" s="6" t="s">
        <v>65</v>
      </c>
      <c r="J50" s="11">
        <v>30664</v>
      </c>
      <c r="K50" s="9">
        <v>3785470.8</v>
      </c>
      <c r="L50" s="18" t="s">
        <v>73</v>
      </c>
      <c r="M50" s="18" t="s">
        <v>76</v>
      </c>
      <c r="N50" s="15">
        <f t="shared" si="0"/>
        <v>123.44999999999999</v>
      </c>
      <c r="O50" t="str">
        <f t="shared" si="2"/>
        <v>земельный участок с кадастровым номером №50:06:0050204:222,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30664 кв. м.,</v>
      </c>
    </row>
    <row r="51" spans="7:15" ht="78.75" x14ac:dyDescent="0.25">
      <c r="G51" t="s">
        <v>72</v>
      </c>
      <c r="H51" s="6" t="s">
        <v>49</v>
      </c>
      <c r="I51" s="6" t="s">
        <v>65</v>
      </c>
      <c r="J51" s="11">
        <v>20443</v>
      </c>
      <c r="K51" s="9">
        <v>3998855.23</v>
      </c>
      <c r="L51" s="18" t="s">
        <v>73</v>
      </c>
      <c r="M51" s="18" t="s">
        <v>76</v>
      </c>
      <c r="N51" s="15">
        <f t="shared" si="0"/>
        <v>195.60999999999999</v>
      </c>
      <c r="O51" t="str">
        <f t="shared" si="2"/>
        <v>земельный участок с кадастровым номером №50:06:0050204:223,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20443 кв. м.,</v>
      </c>
    </row>
    <row r="52" spans="7:15" ht="78.75" x14ac:dyDescent="0.25">
      <c r="G52" t="s">
        <v>72</v>
      </c>
      <c r="H52" s="6" t="s">
        <v>50</v>
      </c>
      <c r="I52" s="6" t="s">
        <v>65</v>
      </c>
      <c r="J52" s="11">
        <v>23357</v>
      </c>
      <c r="K52" s="9">
        <v>4491551.0999999996</v>
      </c>
      <c r="L52" s="18" t="s">
        <v>73</v>
      </c>
      <c r="M52" s="18" t="s">
        <v>76</v>
      </c>
      <c r="N52" s="15">
        <f t="shared" si="0"/>
        <v>192.29999999999998</v>
      </c>
      <c r="O52" t="str">
        <f t="shared" si="2"/>
        <v>земельный участок с кадастровым номером №50:06:0050204:224,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23357 кв. м.,</v>
      </c>
    </row>
    <row r="53" spans="7:15" ht="78.75" x14ac:dyDescent="0.25">
      <c r="G53" t="s">
        <v>72</v>
      </c>
      <c r="H53" s="6" t="s">
        <v>51</v>
      </c>
      <c r="I53" s="6" t="s">
        <v>65</v>
      </c>
      <c r="J53" s="11">
        <v>19996</v>
      </c>
      <c r="K53" s="9">
        <v>3922615.32</v>
      </c>
      <c r="L53" s="18" t="s">
        <v>73</v>
      </c>
      <c r="M53" s="18" t="s">
        <v>76</v>
      </c>
      <c r="N53" s="15">
        <f t="shared" si="0"/>
        <v>196.17</v>
      </c>
      <c r="O53" t="str">
        <f t="shared" si="2"/>
        <v>земельный участок с кадастровым номером №50:06:0050204:225,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19996 кв. м.,</v>
      </c>
    </row>
    <row r="54" spans="7:15" ht="78.75" x14ac:dyDescent="0.25">
      <c r="G54" t="s">
        <v>72</v>
      </c>
      <c r="H54" s="6" t="s">
        <v>52</v>
      </c>
      <c r="I54" s="6" t="s">
        <v>65</v>
      </c>
      <c r="J54" s="11">
        <v>14042</v>
      </c>
      <c r="K54" s="9">
        <v>2882120.5</v>
      </c>
      <c r="L54" s="18" t="s">
        <v>73</v>
      </c>
      <c r="M54" s="18" t="s">
        <v>76</v>
      </c>
      <c r="N54" s="15">
        <f t="shared" si="0"/>
        <v>205.25</v>
      </c>
      <c r="O54" t="str">
        <f t="shared" si="2"/>
        <v>земельный участок с кадастровым номером №50:06:0050204:226,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14042 кв. м.,</v>
      </c>
    </row>
    <row r="55" spans="7:15" ht="78.75" x14ac:dyDescent="0.25">
      <c r="G55" t="s">
        <v>72</v>
      </c>
      <c r="H55" s="6" t="s">
        <v>53</v>
      </c>
      <c r="I55" s="6" t="s">
        <v>65</v>
      </c>
      <c r="J55" s="11">
        <v>10603</v>
      </c>
      <c r="K55" s="9">
        <v>2255894.2799999998</v>
      </c>
      <c r="L55" s="18" t="s">
        <v>73</v>
      </c>
      <c r="M55" s="18" t="s">
        <v>76</v>
      </c>
      <c r="N55" s="15">
        <f t="shared" si="0"/>
        <v>212.76</v>
      </c>
      <c r="O55" t="str">
        <f t="shared" si="2"/>
        <v>земельный участок с кадастровым номером №50:06:0050204:227,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10603 кв. м.,</v>
      </c>
    </row>
    <row r="56" spans="7:15" ht="78.75" x14ac:dyDescent="0.25">
      <c r="G56" t="s">
        <v>72</v>
      </c>
      <c r="H56" s="6" t="s">
        <v>54</v>
      </c>
      <c r="I56" s="6" t="s">
        <v>65</v>
      </c>
      <c r="J56" s="11">
        <v>6300</v>
      </c>
      <c r="K56" s="9">
        <v>1306431</v>
      </c>
      <c r="L56" s="18" t="s">
        <v>73</v>
      </c>
      <c r="M56" s="18" t="s">
        <v>76</v>
      </c>
      <c r="N56" s="15">
        <f t="shared" si="0"/>
        <v>207.37</v>
      </c>
      <c r="O56" t="str">
        <f t="shared" si="2"/>
        <v>земельный участок с кадастровым номером №50:06:0050204:228,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6300 кв. м.,</v>
      </c>
    </row>
    <row r="57" spans="7:15" ht="78.75" x14ac:dyDescent="0.25">
      <c r="G57" t="s">
        <v>72</v>
      </c>
      <c r="H57" s="6" t="s">
        <v>55</v>
      </c>
      <c r="I57" s="6" t="s">
        <v>65</v>
      </c>
      <c r="J57" s="11">
        <v>19637</v>
      </c>
      <c r="K57" s="9">
        <v>3861026.94</v>
      </c>
      <c r="L57" s="18" t="s">
        <v>73</v>
      </c>
      <c r="M57" s="18" t="s">
        <v>76</v>
      </c>
      <c r="N57" s="15">
        <f t="shared" si="0"/>
        <v>196.62</v>
      </c>
      <c r="O57" t="str">
        <f t="shared" si="2"/>
        <v>земельный участок с кадастровым номером №50:06:0050204:229,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19637 кв. м.,</v>
      </c>
    </row>
    <row r="58" spans="7:15" ht="78.75" x14ac:dyDescent="0.25">
      <c r="G58" t="s">
        <v>72</v>
      </c>
      <c r="H58" s="6" t="s">
        <v>56</v>
      </c>
      <c r="I58" s="6" t="s">
        <v>65</v>
      </c>
      <c r="J58" s="11">
        <v>10622</v>
      </c>
      <c r="K58" s="9">
        <v>2259405.62</v>
      </c>
      <c r="L58" s="18" t="s">
        <v>73</v>
      </c>
      <c r="M58" s="18" t="s">
        <v>76</v>
      </c>
      <c r="N58" s="15">
        <f t="shared" si="0"/>
        <v>212.71</v>
      </c>
      <c r="O58" t="str">
        <f t="shared" si="2"/>
        <v>земельный участок с кадастровым номером №50:06:0050204:230,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10622 кв. м.,</v>
      </c>
    </row>
    <row r="59" spans="7:15" ht="78.75" x14ac:dyDescent="0.25">
      <c r="G59" t="s">
        <v>72</v>
      </c>
      <c r="H59" s="6" t="s">
        <v>57</v>
      </c>
      <c r="I59" s="6" t="s">
        <v>65</v>
      </c>
      <c r="J59" s="11">
        <v>10622</v>
      </c>
      <c r="K59" s="9">
        <v>2060243.12</v>
      </c>
      <c r="L59" s="18" t="s">
        <v>73</v>
      </c>
      <c r="M59" s="18" t="s">
        <v>76</v>
      </c>
      <c r="N59" s="15">
        <f t="shared" si="0"/>
        <v>193.96</v>
      </c>
      <c r="O59" t="str">
        <f t="shared" si="2"/>
        <v>земельный участок с кадастровым номером №50:06:0050204:231,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10622 кв. м.,</v>
      </c>
    </row>
    <row r="60" spans="7:15" ht="78.75" x14ac:dyDescent="0.25">
      <c r="G60" t="s">
        <v>72</v>
      </c>
      <c r="H60" s="6" t="s">
        <v>58</v>
      </c>
      <c r="I60" s="6" t="s">
        <v>65</v>
      </c>
      <c r="J60" s="11">
        <v>6300</v>
      </c>
      <c r="K60" s="9">
        <v>1306431</v>
      </c>
      <c r="L60" s="18" t="s">
        <v>73</v>
      </c>
      <c r="M60" s="18" t="s">
        <v>76</v>
      </c>
      <c r="N60" s="15">
        <f t="shared" si="0"/>
        <v>207.37</v>
      </c>
      <c r="O60" t="str">
        <f t="shared" si="2"/>
        <v>земельный участок с кадастровым номером №50:06:0050204:232,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6300 кв. м.,</v>
      </c>
    </row>
    <row r="61" spans="7:15" ht="78.75" x14ac:dyDescent="0.25">
      <c r="G61" t="s">
        <v>72</v>
      </c>
      <c r="H61" s="6" t="s">
        <v>59</v>
      </c>
      <c r="I61" s="6" t="s">
        <v>65</v>
      </c>
      <c r="J61" s="11">
        <v>6300</v>
      </c>
      <c r="K61" s="9">
        <v>1432746</v>
      </c>
      <c r="L61" s="18" t="s">
        <v>73</v>
      </c>
      <c r="M61" s="18" t="s">
        <v>76</v>
      </c>
      <c r="N61" s="15">
        <f t="shared" si="0"/>
        <v>227.42</v>
      </c>
      <c r="O61" t="str">
        <f t="shared" si="2"/>
        <v>земельный участок с кадастровым номером №50:06:0050204:233,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6300 кв. м.,</v>
      </c>
    </row>
    <row r="62" spans="7:15" ht="78.75" x14ac:dyDescent="0.25">
      <c r="G62" t="s">
        <v>72</v>
      </c>
      <c r="H62" s="6" t="s">
        <v>60</v>
      </c>
      <c r="I62" s="7" t="s">
        <v>65</v>
      </c>
      <c r="J62" s="11">
        <v>6300</v>
      </c>
      <c r="K62" s="8">
        <v>1432746</v>
      </c>
      <c r="L62" s="18" t="s">
        <v>73</v>
      </c>
      <c r="M62" s="18" t="s">
        <v>76</v>
      </c>
      <c r="N62" s="15">
        <f t="shared" si="0"/>
        <v>227.42</v>
      </c>
      <c r="O62" t="str">
        <f t="shared" si="2"/>
        <v>земельный участок с кадастровым номером №50:06:0050204:234,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6300 кв. м.,</v>
      </c>
    </row>
    <row r="63" spans="7:15" ht="78.75" x14ac:dyDescent="0.25">
      <c r="G63" t="s">
        <v>72</v>
      </c>
      <c r="H63" s="6" t="s">
        <v>61</v>
      </c>
      <c r="I63" s="7" t="s">
        <v>65</v>
      </c>
      <c r="J63" s="11">
        <v>10606</v>
      </c>
      <c r="K63" s="8">
        <v>2057564</v>
      </c>
      <c r="L63" s="18" t="s">
        <v>73</v>
      </c>
      <c r="M63" s="18" t="s">
        <v>76</v>
      </c>
      <c r="N63" s="15">
        <f t="shared" si="0"/>
        <v>194</v>
      </c>
      <c r="O63" t="str">
        <f t="shared" si="2"/>
        <v>земельный участок с кадастровым номером №50:06:0050204:235,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10606 кв. м.,</v>
      </c>
    </row>
    <row r="64" spans="7:15" ht="78.75" x14ac:dyDescent="0.25">
      <c r="G64" t="s">
        <v>72</v>
      </c>
      <c r="H64" s="6" t="s">
        <v>62</v>
      </c>
      <c r="I64" s="7" t="s">
        <v>65</v>
      </c>
      <c r="J64" s="11">
        <v>10622</v>
      </c>
      <c r="K64" s="8">
        <v>2259405.62</v>
      </c>
      <c r="L64" s="18" t="s">
        <v>73</v>
      </c>
      <c r="M64" s="18" t="s">
        <v>76</v>
      </c>
      <c r="N64" s="15">
        <f t="shared" si="0"/>
        <v>212.71</v>
      </c>
      <c r="O64" t="str">
        <f t="shared" si="2"/>
        <v>земельный участок с кадастровым номером №50:06:0050204:236,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10622 кв. м.,</v>
      </c>
    </row>
    <row r="65" spans="7:15" ht="78.75" x14ac:dyDescent="0.25">
      <c r="G65" t="s">
        <v>72</v>
      </c>
      <c r="H65" s="6" t="s">
        <v>63</v>
      </c>
      <c r="I65" s="7" t="s">
        <v>65</v>
      </c>
      <c r="J65" s="11">
        <v>10618</v>
      </c>
      <c r="K65" s="8">
        <v>2258660.96</v>
      </c>
      <c r="L65" s="18" t="s">
        <v>73</v>
      </c>
      <c r="M65" s="18" t="s">
        <v>76</v>
      </c>
      <c r="N65" s="15">
        <f t="shared" si="0"/>
        <v>212.72</v>
      </c>
      <c r="O65" t="str">
        <f t="shared" si="2"/>
        <v>земельный участок с кадастровым номером №50:06:0050204:237, находящийся по адресу: Московская область, Шаховской район, с/пос. Степаньковское, у. д.Рябинки, земельный участок расположен в восточной части кадастрового квартала площадью 10618 кв. м.,</v>
      </c>
    </row>
    <row r="66" spans="7:15" ht="15.75" x14ac:dyDescent="0.25">
      <c r="H66" s="20" t="s">
        <v>70</v>
      </c>
      <c r="I66" s="21"/>
      <c r="J66" s="12">
        <f>SUM(J2:J65)</f>
        <v>748617</v>
      </c>
      <c r="K66" s="13">
        <f>SUM(K2:K65)</f>
        <v>151753835.22</v>
      </c>
      <c r="L66" s="18"/>
      <c r="M66" s="18"/>
      <c r="N66" s="15">
        <f>K66/J66</f>
        <v>202.71224834594992</v>
      </c>
    </row>
    <row r="67" spans="7:15" x14ac:dyDescent="0.25">
      <c r="N67" s="15">
        <f>AVERAGE(N2:N65)</f>
        <v>210.33312500000002</v>
      </c>
    </row>
  </sheetData>
  <autoFilter ref="H1:N66"/>
  <mergeCells count="1">
    <mergeCell ref="H66:I6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66"/>
  <sheetViews>
    <sheetView topLeftCell="A52" workbookViewId="0">
      <selection activeCell="C63" sqref="C63:C66"/>
    </sheetView>
  </sheetViews>
  <sheetFormatPr defaultRowHeight="15" x14ac:dyDescent="0.25"/>
  <cols>
    <col min="3" max="3" width="18.140625" customWidth="1"/>
  </cols>
  <sheetData>
    <row r="2" spans="3:6" x14ac:dyDescent="0.25">
      <c r="C2">
        <v>232331</v>
      </c>
    </row>
    <row r="3" spans="3:6" x14ac:dyDescent="0.25">
      <c r="C3" s="3" t="s">
        <v>0</v>
      </c>
    </row>
    <row r="4" spans="3:6" x14ac:dyDescent="0.25">
      <c r="C4" s="3" t="s">
        <v>1</v>
      </c>
    </row>
    <row r="5" spans="3:6" x14ac:dyDescent="0.25">
      <c r="C5" s="3" t="s">
        <v>2</v>
      </c>
    </row>
    <row r="6" spans="3:6" x14ac:dyDescent="0.25">
      <c r="C6" s="3" t="s">
        <v>3</v>
      </c>
      <c r="F6" t="s">
        <v>64</v>
      </c>
    </row>
    <row r="7" spans="3:6" x14ac:dyDescent="0.25">
      <c r="C7" s="3" t="s">
        <v>4</v>
      </c>
    </row>
    <row r="8" spans="3:6" x14ac:dyDescent="0.25">
      <c r="C8" s="3" t="s">
        <v>5</v>
      </c>
    </row>
    <row r="9" spans="3:6" x14ac:dyDescent="0.25">
      <c r="C9" s="3" t="s">
        <v>6</v>
      </c>
    </row>
    <row r="10" spans="3:6" x14ac:dyDescent="0.25">
      <c r="C10" s="3" t="s">
        <v>7</v>
      </c>
    </row>
    <row r="11" spans="3:6" x14ac:dyDescent="0.25">
      <c r="C11" s="3" t="s">
        <v>8</v>
      </c>
    </row>
    <row r="12" spans="3:6" x14ac:dyDescent="0.25">
      <c r="C12" s="3" t="s">
        <v>9</v>
      </c>
    </row>
    <row r="13" spans="3:6" x14ac:dyDescent="0.25">
      <c r="C13" s="3" t="s">
        <v>10</v>
      </c>
    </row>
    <row r="14" spans="3:6" x14ac:dyDescent="0.25">
      <c r="C14" s="3" t="s">
        <v>11</v>
      </c>
    </row>
    <row r="15" spans="3:6" x14ac:dyDescent="0.25">
      <c r="C15" s="3" t="s">
        <v>12</v>
      </c>
    </row>
    <row r="16" spans="3:6" x14ac:dyDescent="0.25">
      <c r="C16" s="3" t="s">
        <v>13</v>
      </c>
    </row>
    <row r="17" spans="3:3" x14ac:dyDescent="0.25">
      <c r="C17" s="3" t="s">
        <v>14</v>
      </c>
    </row>
    <row r="18" spans="3:3" x14ac:dyDescent="0.25">
      <c r="C18" s="3" t="s">
        <v>15</v>
      </c>
    </row>
    <row r="19" spans="3:3" x14ac:dyDescent="0.25">
      <c r="C19" s="3" t="s">
        <v>16</v>
      </c>
    </row>
    <row r="20" spans="3:3" x14ac:dyDescent="0.25">
      <c r="C20" s="3" t="s">
        <v>17</v>
      </c>
    </row>
    <row r="21" spans="3:3" x14ac:dyDescent="0.25">
      <c r="C21" s="3" t="s">
        <v>18</v>
      </c>
    </row>
    <row r="22" spans="3:3" x14ac:dyDescent="0.25">
      <c r="C22" s="3" t="s">
        <v>19</v>
      </c>
    </row>
    <row r="23" spans="3:3" x14ac:dyDescent="0.25">
      <c r="C23" s="3" t="s">
        <v>20</v>
      </c>
    </row>
    <row r="24" spans="3:3" x14ac:dyDescent="0.25">
      <c r="C24" s="3" t="s">
        <v>21</v>
      </c>
    </row>
    <row r="25" spans="3:3" x14ac:dyDescent="0.25">
      <c r="C25" s="3" t="s">
        <v>22</v>
      </c>
    </row>
    <row r="26" spans="3:3" x14ac:dyDescent="0.25">
      <c r="C26" s="3" t="s">
        <v>23</v>
      </c>
    </row>
    <row r="27" spans="3:3" x14ac:dyDescent="0.25">
      <c r="C27" s="3" t="s">
        <v>24</v>
      </c>
    </row>
    <row r="28" spans="3:3" x14ac:dyDescent="0.25">
      <c r="C28" s="3" t="s">
        <v>25</v>
      </c>
    </row>
    <row r="29" spans="3:3" x14ac:dyDescent="0.25">
      <c r="C29" s="3" t="s">
        <v>26</v>
      </c>
    </row>
    <row r="30" spans="3:3" x14ac:dyDescent="0.25">
      <c r="C30" s="3" t="s">
        <v>27</v>
      </c>
    </row>
    <row r="31" spans="3:3" x14ac:dyDescent="0.25">
      <c r="C31" s="3" t="s">
        <v>28</v>
      </c>
    </row>
    <row r="32" spans="3:3" x14ac:dyDescent="0.25">
      <c r="C32" s="3" t="s">
        <v>29</v>
      </c>
    </row>
    <row r="33" spans="3:3" x14ac:dyDescent="0.25">
      <c r="C33" s="3" t="s">
        <v>30</v>
      </c>
    </row>
    <row r="34" spans="3:3" x14ac:dyDescent="0.25">
      <c r="C34" s="3" t="s">
        <v>31</v>
      </c>
    </row>
    <row r="35" spans="3:3" x14ac:dyDescent="0.25">
      <c r="C35" s="3" t="s">
        <v>32</v>
      </c>
    </row>
    <row r="36" spans="3:3" x14ac:dyDescent="0.25">
      <c r="C36" s="3" t="s">
        <v>33</v>
      </c>
    </row>
    <row r="37" spans="3:3" x14ac:dyDescent="0.25">
      <c r="C37" s="3" t="s">
        <v>34</v>
      </c>
    </row>
    <row r="38" spans="3:3" x14ac:dyDescent="0.25">
      <c r="C38" s="3" t="s">
        <v>35</v>
      </c>
    </row>
    <row r="39" spans="3:3" x14ac:dyDescent="0.25">
      <c r="C39" s="3" t="s">
        <v>36</v>
      </c>
    </row>
    <row r="40" spans="3:3" x14ac:dyDescent="0.25">
      <c r="C40" s="3" t="s">
        <v>37</v>
      </c>
    </row>
    <row r="41" spans="3:3" x14ac:dyDescent="0.25">
      <c r="C41" s="3" t="s">
        <v>38</v>
      </c>
    </row>
    <row r="42" spans="3:3" x14ac:dyDescent="0.25">
      <c r="C42" s="3" t="s">
        <v>39</v>
      </c>
    </row>
    <row r="43" spans="3:3" x14ac:dyDescent="0.25">
      <c r="C43" s="3" t="s">
        <v>40</v>
      </c>
    </row>
    <row r="44" spans="3:3" x14ac:dyDescent="0.25">
      <c r="C44" s="3" t="s">
        <v>41</v>
      </c>
    </row>
    <row r="45" spans="3:3" x14ac:dyDescent="0.25">
      <c r="C45" s="3" t="s">
        <v>42</v>
      </c>
    </row>
    <row r="46" spans="3:3" x14ac:dyDescent="0.25">
      <c r="C46" s="3" t="s">
        <v>43</v>
      </c>
    </row>
    <row r="47" spans="3:3" x14ac:dyDescent="0.25">
      <c r="C47" s="3" t="s">
        <v>44</v>
      </c>
    </row>
    <row r="48" spans="3:3" x14ac:dyDescent="0.25">
      <c r="C48" s="3" t="s">
        <v>45</v>
      </c>
    </row>
    <row r="49" spans="3:3" x14ac:dyDescent="0.25">
      <c r="C49" s="3" t="s">
        <v>46</v>
      </c>
    </row>
    <row r="50" spans="3:3" x14ac:dyDescent="0.25">
      <c r="C50" s="3" t="s">
        <v>47</v>
      </c>
    </row>
    <row r="51" spans="3:3" x14ac:dyDescent="0.25">
      <c r="C51" s="3" t="s">
        <v>48</v>
      </c>
    </row>
    <row r="52" spans="3:3" x14ac:dyDescent="0.25">
      <c r="C52" s="3" t="s">
        <v>49</v>
      </c>
    </row>
    <row r="53" spans="3:3" x14ac:dyDescent="0.25">
      <c r="C53" s="3" t="s">
        <v>50</v>
      </c>
    </row>
    <row r="54" spans="3:3" x14ac:dyDescent="0.25">
      <c r="C54" s="3" t="s">
        <v>51</v>
      </c>
    </row>
    <row r="55" spans="3:3" x14ac:dyDescent="0.25">
      <c r="C55" s="3" t="s">
        <v>52</v>
      </c>
    </row>
    <row r="56" spans="3:3" x14ac:dyDescent="0.25">
      <c r="C56" s="3" t="s">
        <v>53</v>
      </c>
    </row>
    <row r="57" spans="3:3" x14ac:dyDescent="0.25">
      <c r="C57" s="3" t="s">
        <v>54</v>
      </c>
    </row>
    <row r="58" spans="3:3" x14ac:dyDescent="0.25">
      <c r="C58" s="3" t="s">
        <v>55</v>
      </c>
    </row>
    <row r="59" spans="3:3" x14ac:dyDescent="0.25">
      <c r="C59" s="3" t="s">
        <v>56</v>
      </c>
    </row>
    <row r="60" spans="3:3" x14ac:dyDescent="0.25">
      <c r="C60" s="3" t="s">
        <v>57</v>
      </c>
    </row>
    <row r="61" spans="3:3" x14ac:dyDescent="0.25">
      <c r="C61" s="3" t="s">
        <v>58</v>
      </c>
    </row>
    <row r="62" spans="3:3" x14ac:dyDescent="0.25">
      <c r="C62" s="3" t="s">
        <v>59</v>
      </c>
    </row>
    <row r="63" spans="3:3" x14ac:dyDescent="0.25">
      <c r="C63" s="3" t="s">
        <v>60</v>
      </c>
    </row>
    <row r="64" spans="3:3" x14ac:dyDescent="0.25">
      <c r="C64" s="3" t="s">
        <v>61</v>
      </c>
    </row>
    <row r="65" spans="3:3" x14ac:dyDescent="0.25">
      <c r="C65" s="3" t="s">
        <v>62</v>
      </c>
    </row>
    <row r="66" spans="3:3" x14ac:dyDescent="0.25">
      <c r="C66" s="3" t="s">
        <v>63</v>
      </c>
    </row>
  </sheetData>
  <autoFilter ref="C2:C6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Лист2</vt:lpstr>
      <vt:lpstr>Лист3</vt:lpstr>
      <vt:lpstr>таблица объектов</vt:lpstr>
      <vt:lpstr>ЕГРН</vt:lpstr>
      <vt:lpstr>'таблица объектов'!Область_печати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2022-04-01T14:38:26Z</dcterms:modified>
</cp:coreProperties>
</file>