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63.xml" ContentType="application/vnd.openxmlformats-officedocument.spreadsheetml.revisionLog+xml"/>
  <Override PartName="/xl/revisions/revisionLog55.xml" ContentType="application/vnd.openxmlformats-officedocument.spreadsheetml.revisionLog+xml"/>
  <Override PartName="/xl/revisions/revisionLog1.xml" ContentType="application/vnd.openxmlformats-officedocument.spreadsheetml.revisionLog+xml"/>
  <Override PartName="/xl/revisions/revisionLog67.xml" ContentType="application/vnd.openxmlformats-officedocument.spreadsheetml.revisionLog+xml"/>
  <Override PartName="/xl/revisions/revisionLog59.xml" ContentType="application/vnd.openxmlformats-officedocument.spreadsheetml.revisionLog+xml"/>
  <Override PartName="/xl/revisions/revisionLog62.xml" ContentType="application/vnd.openxmlformats-officedocument.spreadsheetml.revisionLog+xml"/>
  <Override PartName="/xl/revisions/revisionLog3.xml" ContentType="application/vnd.openxmlformats-officedocument.spreadsheetml.revisionLog+xml"/>
  <Override PartName="/xl/revisions/revisionLog66.xml" ContentType="application/vnd.openxmlformats-officedocument.spreadsheetml.revisionLog+xml"/>
  <Override PartName="/xl/revisions/revisionLog58.xml" ContentType="application/vnd.openxmlformats-officedocument.spreadsheetml.revisionLog+xml"/>
  <Override PartName="/xl/revisions/revisionLog61.xml" ContentType="application/vnd.openxmlformats-officedocument.spreadsheetml.revisionLog+xml"/>
  <Override PartName="/xl/revisions/revisionLog57.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64.xml" ContentType="application/vnd.openxmlformats-officedocument.spreadsheetml.revisionLog+xml"/>
  <Override PartName="/xl/revisions/revisionLog56.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075" windowHeight="10050" firstSheet="2" activeTab="2"/>
  </bookViews>
  <sheets>
    <sheet name="А+ППП" sheetId="1" state="hidden" r:id="rId1"/>
    <sheet name="Расшифровка лот 1" sheetId="2" state="hidden" r:id="rId2"/>
    <sheet name="Расшифровка сборного лота 2" sheetId="3" r:id="rId3"/>
    <sheet name="Регионы" sheetId="4" state="hidden" r:id="rId4"/>
    <sheet name="Подтипы активов" sheetId="5" state="hidden" r:id="rId5"/>
  </sheets>
  <definedNames>
    <definedName name="_xlnm._FilterDatabase" localSheetId="1" hidden="1">'Расшифровка лот 1'!$A$2:$I$156</definedName>
    <definedName name="_xlnm._FilterDatabase" localSheetId="2" hidden="1">'Расшифровка сборного лота 2'!$A$1:$C$135</definedName>
    <definedName name="Z_09A5A8CE_9689_415B_8FFA_D5A14CAA3443_.wvu.FilterData" localSheetId="1" hidden="1">'Расшифровка лот 1'!$A$2:$I$154</definedName>
    <definedName name="Z_09A5A8CE_9689_415B_8FFA_D5A14CAA3443_.wvu.FilterData" localSheetId="2" hidden="1">'Расшифровка сборного лота 2'!$A$1:$C$135</definedName>
    <definedName name="Z_258DB2D4_7990_43E0_8C8E_57038001D32B_.wvu.FilterData" localSheetId="1" hidden="1">'Расшифровка лот 1'!$A$2:$I$154</definedName>
    <definedName name="Z_258DB2D4_7990_43E0_8C8E_57038001D32B_.wvu.FilterData" localSheetId="2" hidden="1">'Расшифровка сборного лота 2'!$A$1:$C$135</definedName>
    <definedName name="Z_40DB7F91_52C0_4546_9CDB_A9189D8CB7CE_.wvu.FilterData" localSheetId="1" hidden="1">'Расшифровка лот 1'!$A$2:$I$154</definedName>
    <definedName name="Z_40DB7F91_52C0_4546_9CDB_A9189D8CB7CE_.wvu.FilterData" localSheetId="2" hidden="1">'Расшифровка сборного лота 2'!$A$1:$C$135</definedName>
    <definedName name="Z_475C2ED9_FD9A_4138_A576_98D5A80EB9BF_.wvu.FilterData" localSheetId="1" hidden="1">'Расшифровка лот 1'!$A$2:$I$154</definedName>
    <definedName name="Z_475C2ED9_FD9A_4138_A576_98D5A80EB9BF_.wvu.FilterData" localSheetId="2" hidden="1">'Расшифровка сборного лота 2'!$A$1:$C$135</definedName>
    <definedName name="Z_5723316B_B22D_40AA_BBE4_3545838F9FF9_.wvu.FilterData" localSheetId="1" hidden="1">'Расшифровка лот 1'!$A$2:$I$154</definedName>
    <definedName name="Z_5723316B_B22D_40AA_BBE4_3545838F9FF9_.wvu.FilterData" localSheetId="2" hidden="1">'Расшифровка сборного лота 2'!$A$1:$C$135</definedName>
    <definedName name="Z_59609F5C_065A_4B9D_ADA4_77F8E97C5E0D_.wvu.FilterData" localSheetId="1" hidden="1">'Расшифровка лот 1'!$A$2:$I$154</definedName>
    <definedName name="Z_59609F5C_065A_4B9D_ADA4_77F8E97C5E0D_.wvu.FilterData" localSheetId="2" hidden="1">'Расшифровка сборного лота 2'!$A$1:$C$135</definedName>
    <definedName name="Z_5B348927_595D_4550_B135_56541CF9A250_.wvu.FilterData" localSheetId="1" hidden="1">'Расшифровка лот 1'!$A$2:$I$156</definedName>
    <definedName name="Z_5B348927_595D_4550_B135_56541CF9A250_.wvu.FilterData" localSheetId="2" hidden="1">'Расшифровка сборного лота 2'!$A$1:$C$135</definedName>
    <definedName name="Z_687F8751_B366_4F22_ADD1_F981F646E6A3_.wvu.FilterData" localSheetId="1" hidden="1">'Расшифровка лот 1'!$A$2:$I$156</definedName>
    <definedName name="Z_687F8751_B366_4F22_ADD1_F981F646E6A3_.wvu.FilterData" localSheetId="2" hidden="1">'Расшифровка сборного лота 2'!$A$1:$C$135</definedName>
    <definedName name="Z_76B6D002_E2A3_45B7_AB66_441F85018510_.wvu.FilterData" localSheetId="2" hidden="1">'Расшифровка сборного лота 2'!$A$1:$C$135</definedName>
    <definedName name="Z_988CDBBE_E893_45AB_B0DD_95AB0429785B_.wvu.FilterData" localSheetId="1" hidden="1">'Расшифровка лот 1'!$A$2:$I$137</definedName>
    <definedName name="Z_988CDBBE_E893_45AB_B0DD_95AB0429785B_.wvu.FilterData" localSheetId="2" hidden="1">'Расшифровка сборного лота 2'!$A$1:$C$1</definedName>
    <definedName name="Z_C6524B7D_285C_4B75_B134_79EAD302D2D6_.wvu.FilterData" localSheetId="1" hidden="1">'Расшифровка лот 1'!$A$2:$I$154</definedName>
    <definedName name="Z_C6524B7D_285C_4B75_B134_79EAD302D2D6_.wvu.FilterData" localSheetId="2" hidden="1">'Расшифровка сборного лота 2'!$A$1:$C$135</definedName>
    <definedName name="Z_CA130BCF_410D_451D_87C0_9EEEE23C7E29_.wvu.FilterData" localSheetId="1" hidden="1">'Расшифровка лот 1'!$A$2:$I$156</definedName>
    <definedName name="Z_CA130BCF_410D_451D_87C0_9EEEE23C7E29_.wvu.FilterData" localSheetId="2" hidden="1">'Расшифровка сборного лота 2'!$A$1:$C$135</definedName>
    <definedName name="Z_D1667AB5_75B4_4101_B835_BE8DE82E3827_.wvu.FilterData" localSheetId="1" hidden="1">'Расшифровка лот 1'!$A$2:$I$154</definedName>
    <definedName name="Z_E487822A_321D_4728_A9FF_7C4FA9F4FE78_.wvu.FilterData" localSheetId="1" hidden="1">'Расшифровка лот 1'!$A$2:$I$154</definedName>
    <definedName name="Z_E487822A_321D_4728_A9FF_7C4FA9F4FE78_.wvu.FilterData" localSheetId="2" hidden="1">'Расшифровка сборного лота 2'!$A$1:$C$135</definedName>
    <definedName name="Z_F9B5E7EA_6B9E_4F0F_B5B5_9CB71605A001_.wvu.FilterData" localSheetId="1" hidden="1">'Расшифровка лот 1'!$A$2:$I$156</definedName>
    <definedName name="Z_F9B5E7EA_6B9E_4F0F_B5B5_9CB71605A001_.wvu.FilterData" localSheetId="2" hidden="1">'Расшифровка сборного лота 2'!$A$1:$C$135</definedName>
  </definedNames>
  <calcPr calcId="162913"/>
  <customWorkbookViews>
    <customWorkbookView name="Олейник Антон - Личное представление" guid="{5B348927-595D-4550-B135-56541CF9A250}" mergeInterval="0" personalView="1" maximized="1" windowWidth="1916" windowHeight="714" activeSheetId="3"/>
    <customWorkbookView name="Ефимова Ирина Николаевна - Личное представление" guid="{CA130BCF-410D-451D-87C0-9EEEE23C7E29}" mergeInterval="0" personalView="1" maximized="1" xWindow="1912" yWindow="64" windowWidth="1936" windowHeight="1066" activeSheetId="3"/>
    <customWorkbookView name="Леонов Дмитрий Витальевич - Личное представление" guid="{40DB7F91-52C0-4546-9CDB-A9189D8CB7CE}" mergeInterval="0" personalView="1" maximized="1" xWindow="-8" yWindow="-8" windowWidth="1936" windowHeight="1056" activeSheetId="2"/>
    <customWorkbookView name="Щербина Александр Николаевич - Личное представление" guid="{988CDBBE-E893-45AB-B0DD-95AB0429785B}" mergeInterval="0" personalView="1" xWindow="61" yWindow="18" windowWidth="1836" windowHeight="675" activeSheetId="3" showComments="commIndAndComment"/>
    <customWorkbookView name="Зорина Алена Николаевна - Личное представление" guid="{687F8751-B366-4F22-ADD1-F981F646E6A3}" mergeInterval="0" personalView="1" maximized="1" xWindow="-8" yWindow="-8" windowWidth="1696" windowHeight="1026" activeSheetId="3"/>
  </customWorkbookViews>
</workbook>
</file>

<file path=xl/calcChain.xml><?xml version="1.0" encoding="utf-8"?>
<calcChain xmlns="http://schemas.openxmlformats.org/spreadsheetml/2006/main">
  <c r="G11" i="1" l="1"/>
  <c r="H11" i="1" s="1"/>
  <c r="I11" i="1" s="1"/>
  <c r="O11" i="1" s="1"/>
  <c r="G10" i="1"/>
  <c r="H10" i="1" s="1"/>
  <c r="I10" i="1" s="1"/>
  <c r="O10" i="1" s="1"/>
  <c r="E157" i="2"/>
  <c r="F12" i="1"/>
  <c r="G12" i="1" s="1"/>
  <c r="H12" i="1" s="1"/>
  <c r="I12" i="1" s="1"/>
  <c r="O12" i="1" l="1"/>
  <c r="C136" i="3"/>
  <c r="F143" i="2" l="1"/>
  <c r="E12" i="1" l="1"/>
  <c r="F109" i="2" l="1"/>
  <c r="F111" i="2" s="1"/>
  <c r="F108" i="2"/>
  <c r="F94" i="2" l="1"/>
  <c r="F74" i="2" l="1"/>
  <c r="F71" i="2"/>
  <c r="F70" i="2"/>
  <c r="F69" i="2"/>
</calcChain>
</file>

<file path=xl/sharedStrings.xml><?xml version="1.0" encoding="utf-8"?>
<sst xmlns="http://schemas.openxmlformats.org/spreadsheetml/2006/main" count="1067" uniqueCount="622">
  <si>
    <t>3. ДРАГОЦЕННЫЕ  МЕТАЛЛЫ, КАМНИ, МОНЕТЫ, ПРЕДМЕТЫ ИСКУССТВА</t>
  </si>
  <si>
    <t>1. НЕДВИЖИМОЕ ИМУЩЕСТВО</t>
  </si>
  <si>
    <t xml:space="preserve">6. ЦЕННЫЕ БУМАГИ, ДОЛИ УЧАСТИЯ, ПАИ </t>
  </si>
  <si>
    <t>4. ПРОЧИЕ ОСНОВНЫЕ СРЕДСТВА (ИМУЩЕСТВО)</t>
  </si>
  <si>
    <t>5. НЕМАТЕРИАЛЬНЫЕ АКТИВЫ (АВТОРСКИЕ ПРАВА, ТОВАРНЫЕ ЗНАКИ, ПАТЕНТНЫЕ ПРАВА)</t>
  </si>
  <si>
    <t>8. ПРАВА ТРЕБОВАНИЯ К ФИЗИЧЕСКИМ ЛИЦАМ  (ОТДЕЛЬНО ИПОТЕКА, АВТОКРЕДИТЫ, ПОТРЕБИТЕЛЬСКИЕ КРЕДИТЫ)</t>
  </si>
  <si>
    <t>№ лота</t>
  </si>
  <si>
    <t>Местонахождение</t>
  </si>
  <si>
    <t>Склад "МОСМЕК"</t>
  </si>
  <si>
    <t>Москва</t>
  </si>
  <si>
    <t>Санкт-Петербург</t>
  </si>
  <si>
    <t>Севастополь</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</si>
  <si>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</si>
  <si>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</si>
  <si>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</si>
  <si>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</si>
  <si>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</si>
  <si>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</si>
  <si>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</si>
  <si>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</si>
  <si>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</si>
  <si>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</si>
  <si>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Еврейская автономная область</t>
  </si>
  <si>
    <t>Забайкальский край</t>
  </si>
  <si>
    <t>Ивановская область</t>
  </si>
  <si>
    <t>Иркутская область</t>
  </si>
  <si>
    <t>Калининградская область</t>
  </si>
  <si>
    <t>Калужская область</t>
  </si>
  <si>
    <t>Камчатский край</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</si>
  <si>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</si>
  <si>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</si>
  <si>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</si>
  <si>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</si>
  <si>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</si>
  <si>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</si>
  <si>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</si>
  <si>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</si>
  <si>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</si>
  <si>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</si>
  <si>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</si>
  <si>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</si>
  <si>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</si>
  <si>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</si>
  <si>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</si>
  <si>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</si>
  <si>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</si>
  <si>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</si>
  <si>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</si>
  <si>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</si>
  <si>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</si>
  <si>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</si>
  <si>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</si>
  <si>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</si>
  <si>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</si>
  <si>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</si>
  <si>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</si>
  <si>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</si>
  <si>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</si>
  <si>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Кабардино-Балкария</t>
  </si>
  <si>
    <t>Республика Калмыкия</t>
  </si>
  <si>
    <t>Республика Карачаево-Черкессия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</si>
  <si>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</si>
  <si>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</si>
  <si>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</si>
  <si>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</si>
  <si>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</si>
  <si>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</si>
  <si>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Северная Осетия - Алания</t>
  </si>
  <si>
    <t>Республика Татарстан (Татарстан)</t>
  </si>
  <si>
    <t>Республика Тыва</t>
  </si>
  <si>
    <t>Республика Удмуртия</t>
  </si>
  <si>
    <t>Республика Хакасия</t>
  </si>
  <si>
    <t>Республика Чечня</t>
  </si>
  <si>
    <t>Республика Чувашия</t>
  </si>
  <si>
    <t>Ростовская область</t>
  </si>
  <si>
    <t>Рязанская область</t>
  </si>
  <si>
    <t>Самарская область</t>
  </si>
  <si>
    <t>Саратовская область</t>
  </si>
  <si>
    <t>Сахалинская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</si>
  <si>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</si>
  <si>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</si>
  <si>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</si>
  <si>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</si>
  <si>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</si>
  <si>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</si>
  <si>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</si>
  <si>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Ульяновская область</t>
  </si>
  <si>
    <t>Хабаровский край</t>
  </si>
  <si>
    <t>Ханты-Мансийский автономный округ – Югра</t>
  </si>
  <si>
    <t>Челябинская область</t>
  </si>
  <si>
    <t>Чукотский автономный округ</t>
  </si>
  <si>
    <t>Ямало-Ненецкий автономный округ</t>
  </si>
  <si>
    <t>Ярославская область</t>
  </si>
  <si>
    <t>Свердловская область</t>
  </si>
  <si>
    <t>Акции</t>
  </si>
  <si>
    <t>Банковское оборудование и инвентарь</t>
  </si>
  <si>
    <t>Бронеавтомобили</t>
  </si>
  <si>
    <t>Векселя</t>
  </si>
  <si>
    <t>Воздушный, водный, железнодорожный транспорт</t>
  </si>
  <si>
    <t>Вычислительная и оргтехника</t>
  </si>
  <si>
    <t>Гаражи и машиноместа</t>
  </si>
  <si>
    <t>Грузовой транспорт, автобусы, спецтехника</t>
  </si>
  <si>
    <t>Доли</t>
  </si>
  <si>
    <t>Дома, коттеджи, дачи, таунхаусы</t>
  </si>
  <si>
    <t>Драгоценные камни</t>
  </si>
  <si>
    <t>Драгоценные металлы</t>
  </si>
  <si>
    <t>Земельные участки</t>
  </si>
  <si>
    <t>Имущество стоимостью до 100 000 рублей</t>
  </si>
  <si>
    <t>Квартиры, комнаты, апартаменты</t>
  </si>
  <si>
    <t>Коммерческая недвижимость и имущественные комплексы</t>
  </si>
  <si>
    <t>Комплексные лоты</t>
  </si>
  <si>
    <t>Кредиты ФЛ - авто</t>
  </si>
  <si>
    <t>Кредиты ФЛ - ипотека</t>
  </si>
  <si>
    <t>Легковые автомобили</t>
  </si>
  <si>
    <t>Мебель и предметы интерьера</t>
  </si>
  <si>
    <t>Монеты</t>
  </si>
  <si>
    <t>Нематериальные активы</t>
  </si>
  <si>
    <t>Облигации</t>
  </si>
  <si>
    <t>Оборудование связи и сетевое оборудование</t>
  </si>
  <si>
    <t>Объекты незавершенного строительства</t>
  </si>
  <si>
    <t>Охранно-пожарное оборудование</t>
  </si>
  <si>
    <t>Паи</t>
  </si>
  <si>
    <t>Предметы искусства</t>
  </si>
  <si>
    <t>Прочие ОС</t>
  </si>
  <si>
    <t>Системы кондиционирования и вентиляции</t>
  </si>
  <si>
    <t>Хозяйственный инвентарь</t>
  </si>
  <si>
    <t>Ювелирные изделия</t>
  </si>
  <si>
    <t>Подтипы активов</t>
  </si>
  <si>
    <t>Начальная цена продажи лотов, руб.</t>
  </si>
  <si>
    <t xml:space="preserve">2. АВТОТРАНСПОРТНЫЕ СРЕДСТВА </t>
  </si>
  <si>
    <t>Наличие обременений и ограничений</t>
  </si>
  <si>
    <t>Форма представления предложения по цене (открытая/закрытая)</t>
  </si>
  <si>
    <t xml:space="preserve">Полное и краткое наименование кредитной организации </t>
  </si>
  <si>
    <t>Сведения об имуществе</t>
  </si>
  <si>
    <t>на первых торгах в форме аукциона</t>
  </si>
  <si>
    <t>на повторных торгах в форме аукциона</t>
  </si>
  <si>
    <t>7. ПРАВА ТРЕБОВАНИЯ К ЮРИДИЧЕСКИМ ЛИЦАМ И ИНДИВИДУАЛЬНЫМ ПРЕДПРИНИМАТЕЛЯМ</t>
  </si>
  <si>
    <t>Категория актива (для НПФ)</t>
  </si>
  <si>
    <t>Права требования к ФЛ - прочие</t>
  </si>
  <si>
    <t>Права требования к ЮЛ</t>
  </si>
  <si>
    <t>Права требования к ИП</t>
  </si>
  <si>
    <t>НЕ ЭЛЕКТРОННЫЕ ТОРГИ</t>
  </si>
  <si>
    <t>Конкурная масса</t>
  </si>
  <si>
    <t>Пенсионные накопления</t>
  </si>
  <si>
    <t>Пенсионные резервы</t>
  </si>
  <si>
    <t>на первом периоде торгов ППП</t>
  </si>
  <si>
    <t>на последнем периоде торгов ППП</t>
  </si>
  <si>
    <t>Недвижимое имущество</t>
  </si>
  <si>
    <t>Автотранспортные средства</t>
  </si>
  <si>
    <t>Драгоценные металлы, камни, монеты, предметы искусства</t>
  </si>
  <si>
    <t>Прочие основные средства (имущество)</t>
  </si>
  <si>
    <t>Нематериальные активы (авторские права, товарные знаки, патентные права)</t>
  </si>
  <si>
    <t>Ценные бумаги, доли участия, паи</t>
  </si>
  <si>
    <t>Права требования к ЮЛ и ИП</t>
  </si>
  <si>
    <t>Права требования к ФЛ</t>
  </si>
  <si>
    <t>Наименование имущества(позиций)</t>
  </si>
  <si>
    <t>нет</t>
  </si>
  <si>
    <t>Залог да/нет</t>
  </si>
  <si>
    <t>Количество периодов торгов посредством публичного предложения (далее - торги ППП)</t>
  </si>
  <si>
    <t>Продолжительность каждого периода торгов ППП (далее - периоды торгов) в календарных днях (не менее 7 дней)</t>
  </si>
  <si>
    <t xml:space="preserve">Процент снижения начальной цены имущества на каждом периоде торгов, начиная со второго периода торгов (от начальной цены продажи на первом периоде торгов)¹ </t>
  </si>
  <si>
    <t>шаг</t>
  </si>
  <si>
    <t>Залог</t>
  </si>
  <si>
    <t>Пропущен срок предъявления ИЛ</t>
  </si>
  <si>
    <t>Исполнительное производство</t>
  </si>
  <si>
    <t>Судебная стоимость по решению суда</t>
  </si>
  <si>
    <t>ОАО КБ Стройкредит</t>
  </si>
  <si>
    <t xml:space="preserve">Наименование </t>
  </si>
  <si>
    <t xml:space="preserve">Балансовая стоимость лота </t>
  </si>
  <si>
    <t xml:space="preserve">Судебная стоимость </t>
  </si>
  <si>
    <t>Технические активы</t>
  </si>
  <si>
    <t>кол-вопериодов</t>
  </si>
  <si>
    <t>г. Москва</t>
  </si>
  <si>
    <t>открытая</t>
  </si>
  <si>
    <t>А+ППП</t>
  </si>
  <si>
    <t>Канюкова-Шиллер Екатерина Рихардовна, КД 30/МСБ/КРД от 15.05.2013</t>
  </si>
  <si>
    <t>сомнительная сделка</t>
  </si>
  <si>
    <t xml:space="preserve">Попова Ирина Васильевна, КД 266/ЛЕГ от 25.04.2012, определение АС г. Москвы от 03.09.2015 по делу А40-52439/14 </t>
  </si>
  <si>
    <t>исполнительный лист по делу не выдавался, ИП не возбуждалось (основание для восстановления у Банка имеются)</t>
  </si>
  <si>
    <t>Бутц Антон Петрович, КД 51/СПЕЦ от 08.11.2013, решение Нижнетавдинский районный судо от 08.07.2020 по делу  2-261/2020</t>
  </si>
  <si>
    <t>189554/20/23054-ИП от 23.05.2020 - окончено (дата неизвестна)</t>
  </si>
  <si>
    <t>Бишарян Аркади Гарегинович, КД 430/ЛЕГ от 19.11.2012, решение Октябрьский районный суд г. Новороссийска Краснодарского края от 16.01.2020 по делу  2-246/2020</t>
  </si>
  <si>
    <t>поручитель ООО "Стройлукком Транс", ИНН 1101139201 - Дата прекращения деятельности: 07.04.2015</t>
  </si>
  <si>
    <t>Митягин Владимир Анатольевич, КД 236/ЛЕГ/Стк от 13.09.2013, определение АС Республики Коми от 03.07.2020 по делу А29-4916/2016 о преращении процедуры банкротства</t>
  </si>
  <si>
    <t>71601/22/11025-ИП от 16.05.2022 - действующее ИП</t>
  </si>
  <si>
    <t>Панков Юрий Викторович, КД 331/ЛЕГ от 27.08.2012</t>
  </si>
  <si>
    <t>Тарасов Борис Юрьевич, КД АЭК-56-28-4326 от 12.08.2008</t>
  </si>
  <si>
    <t>Чемякин Павел Михайлович, КД 70437/ПОТР от 19.12.2007</t>
  </si>
  <si>
    <t>Царегородцев Игорь Иванович, КД 408/ДВ ИРК от 23.05.2008, решение Свердловского районного суда г. Иркутска от 16.04.2010 по делу 2-1011/2010</t>
  </si>
  <si>
    <t>О принудительном исполнении решения суда и выдачи ИЛ сведения отсутствуют</t>
  </si>
  <si>
    <t>Сведения отсутствуют</t>
  </si>
  <si>
    <t>Михайлюк Игорь Гаврилович, КД 2/ПОТР от 30.05.2007, решение Октябрьского районного суда г. Новороссийска Краснодарского края от 08.04.2009 по делу 2-905-09</t>
  </si>
  <si>
    <t>983/16/50046-ИП от 18.01.2016 - окончено (дата неизвестна, ориентировочно 2019 год, ФССП был направлен запрос, пришел ответ, что дело уничтожено)</t>
  </si>
  <si>
    <t>Прокопенков Григорий Владимирович, КД АЭК-29-20-492 от 16.02.2007</t>
  </si>
  <si>
    <t>Горб Олег Леманович, КД 2/СПФ от 29.12.2006</t>
  </si>
  <si>
    <t>Болошко Владимир Анатольевич, КД Ф0671-07-ПК-Д от 22.11.2007</t>
  </si>
  <si>
    <t>Отляков Аркадий Валерьевич, КД Ф1782-08-ПК-Д от 10.09.2008</t>
  </si>
  <si>
    <t>Кандыкова Юлия Владимировна, КД 510/ПТР от 29.02.2008</t>
  </si>
  <si>
    <t>Кузнецов Михаил Викторович, КД 253/СПФ от 08.05.2007, судебный приказ мирового судьи судебного участка № 21 г. Санкт Петербурга от 29.09.2009 по делу 2-651/2009-21</t>
  </si>
  <si>
    <t>21329/10/11/78 от 15.02.2010 - окончено 19.12.2012</t>
  </si>
  <si>
    <t>Ермак Евгений Васильевич, КД 70334/ПОТР от 15.11.2007</t>
  </si>
  <si>
    <t>Созонов Игорь Сергеевич, КД 70177/ДВ от 28.09.2007</t>
  </si>
  <si>
    <t>Степулёв Александр Иванович, КД 35/ПОТР ИРК от 06.09.2007, решение Иркутского районного суда Иркутской области от 03.07.2013 по делу 2-1267/2013</t>
  </si>
  <si>
    <t>ИП не велось</t>
  </si>
  <si>
    <t xml:space="preserve">Афонин Сергей Александрович, КД 165/СПФ от 09.03.2007, судебный приказ судебного участка № 21 г. Санкт-Петербурго от 23.10.2008 по делу 2-458/08/21 </t>
  </si>
  <si>
    <t>8289/13/20/47 от 29.03.2013 - окончено 24.10.2014 (п. 1 ч. 1 ст. 47), денежные средства поступили не в полном объеме</t>
  </si>
  <si>
    <t>Сорокина Наталья Анатольевна солидарно с Киселевой Еленой  Станиславовна, КД 9/МСБ/Смр от 14.10.2011, решение Промышленногорайонного суда г. Самары от 17.01.2014 по делу 2-558/14, определение АС Самарской области от 05.09.2016 по делу А55-26656/2015 овключении в РТК  третьей очереди</t>
  </si>
  <si>
    <t>Киселева Е.С. 7607/18/63045-ИП от 11.07.2018 - действующее ИП</t>
  </si>
  <si>
    <t>заемщик Суркова Евгения Сергеевна банкротсво завершено (А60-1292/20)</t>
  </si>
  <si>
    <t>29600/18/66062-ИП от 18.10.2018 - действующее ИП</t>
  </si>
  <si>
    <t>Шумский Иван Анатольевич (поручитель Сурковой Евгении Сергеевны - процедура банкротства завершена), КД 18/МСБ/Ект от 01.11.2012, решение Новоуральского городского суда Свердловской области от 30.05.2018 по делу 2-723/2018, определение Новоуральского городского суда Свердловской области об исправлении описки от 17.08.2018</t>
  </si>
  <si>
    <t>Микляева Валерия Августовна, КД 567/ЛЕГ от 24.04.2013</t>
  </si>
  <si>
    <t>Копылова Ирина Анатольевна, КД 97/ЛЕГ от 22.02.2012</t>
  </si>
  <si>
    <t>Копылова Ирина Анатольевна, КД 472/ЛЕГ от 11.01.2013</t>
  </si>
  <si>
    <t>Синяков Сергей Алексеевич, КД 234/ЛЕГ от 07.09.2012, решение Приморского районного суда г.Санкт_Петербурга от 27.02.2020 по делу 2-2091/2020</t>
  </si>
  <si>
    <t>89967/20/78024-ИП от 30.07.2020 - не действующее</t>
  </si>
  <si>
    <t>Дементьев Роман Александрович, КД АЭК-32-07-2451 от 30.06.2007</t>
  </si>
  <si>
    <t>Шин Игорь Александрович, КД 359/ЛЕГ от 04.06.2013, решение Выборгского районного суда г. Санкт-Петербурга от 05.10.2020 по делу 2-5214/2020</t>
  </si>
  <si>
    <t>Данные отсутствуют</t>
  </si>
  <si>
    <t>Шевченко Ирина Алексеевна, КД 312/ЛЕГ от 06.02.2013</t>
  </si>
  <si>
    <t>Васильева Наталия Владимировна, КД 444/ЛЕГ от 29.04.2013</t>
  </si>
  <si>
    <t>Яценко Марина Анатольевна, КД 1/ПР от 14.05.2012, заочное решение Свердловского районного суда г. Красноярска от 20.01.2014 по делу 2-190/14</t>
  </si>
  <si>
    <t>73685/15/55007-ИП от 14.12.2012 // 26.04.2016 оконч-факт</t>
  </si>
  <si>
    <t xml:space="preserve">Чункевский Сергей Николаевич, КД 31/ЛЛ от 14.05.2012, заочное решение Емельяновского районного суда Красноярского края от 23.09.2013 по делу 2-1808/2013 </t>
  </si>
  <si>
    <t>11074/14/28/24
11073/14/28/24 от 05.06.2014 // 21.12.2018 оконч-невозм</t>
  </si>
  <si>
    <t>Золотухин Анатолий Николаевич, КД 21/СПЕЦ от 31.07.2013</t>
  </si>
  <si>
    <t>Карапетян Мушег Оганесович, КД 214/ПОТР от 18.04.2008</t>
  </si>
  <si>
    <t xml:space="preserve">Манухов Александр Александрович, КД 118/ЛЕГ от 01.06.2012, заочное решение Кировского районного суда г. Омска от 29.05.2013 по делу 2-2707/2013, исполнительный лист Кировского районного суда г. Омска от 29.05.2013 по делу б/н </t>
  </si>
  <si>
    <t xml:space="preserve">нет информации </t>
  </si>
  <si>
    <t>Шовкун Дмитрий Владимирович (поручитель Мусоян Левон Левонович - процедура банкротствва завершена), КД 17/ОПТИМ от 21.12.2011, решение Приморского районного суда г. Санкт-Петербурга от 29.01.2015 по делу 2-255/2016</t>
  </si>
  <si>
    <t>22.11.2022 Получено пост от 29.09.2021 об оконч невозм.</t>
  </si>
  <si>
    <t>Яхьяева Джамиля Джанарслановна, КД 239/ЛЕГ от 29.03.2012, решение Когалымского городского суд Ханты-Мансийского автономного округа - Югры от 28.02.2014 по делу 2-105/2014</t>
  </si>
  <si>
    <t>Петров Леонид Анатольевич, КД 199/ЛЕГ от 11.07.2012, решение Гатчинского городского суда Ленинградской области от 28.05.2013 по делу 2-1669/2013</t>
  </si>
  <si>
    <t>9446/16/47036-ИП от 05.10.2016 // 26.12.2016 оконч-факт</t>
  </si>
  <si>
    <t>Кузнецов Сергей Михайлович, КД 296/07-КМСБ от 20.04.2007, приговор Нижегородского районного суда г. Нижнего Новгорода от 27.01.2011 по делу 1-6-11</t>
  </si>
  <si>
    <t>50112/15/52009-ИП
18395/19/52009-ИП от 06.05.2019</t>
  </si>
  <si>
    <t>приговор</t>
  </si>
  <si>
    <t>Даниелян Армине Спартаковна (поручитель  Бегларян Роберт Арменакович - банкротство завершено), КД 60/МСБ от 21.02.2012, решение Железнодорожного городского суда Московской области от 26.06.2017 по делу 2-1510/17</t>
  </si>
  <si>
    <t>Кавтарадзе Валентина Александровна, КД Ф0271-06-ПК-Д от 22.12.2006</t>
  </si>
  <si>
    <t>Леоненко Елена Валерьевна, КД 16/УК от 20.05.2008, судебный приказ мирового судьи судебного участка № 76 Советсткого АО г. Омска от 20.04.2009 по делу 2-1693-76</t>
  </si>
  <si>
    <t>52/4/77185/13/2010 от 05.07.2010 // 30.07.2010 оконч-факт</t>
  </si>
  <si>
    <t xml:space="preserve">Курбатова Дарья Николаевна, КД АК-05-05-2912 от 05.08.2007, решение Выборгского районного суда г. Санкт-Петербурга от 14.09.2010 по делу  2-5797/2010 </t>
  </si>
  <si>
    <t>Зуев Андрей Александрович, КД 73/ДВ от 12.09.2007</t>
  </si>
  <si>
    <t>Сермяжко Татьяна Александровна, КД 178/СПФ от 03.05.2007</t>
  </si>
  <si>
    <t xml:space="preserve">Щуров Денис Валерьевич, КД 4/ЛЛ от 14.03.2012, решение и.о. мирового судьи судебного участка № 70 ОАО г. Омска мировой судья судебного участка № 109 Октябрьского административного округа г. Омска от 17.05.2013 по делу 2-5253/2013 </t>
  </si>
  <si>
    <t>(1) 36469/17/55007-ИП от 18.12.2017; 
(2) 462994/21/55003-ИП от 05.07.2021, окончено 21.09.2021 невозм. взыскания.
(3) 112268/22/55003-ИП от 15.04.2022 // оконч-невозм 14.08.2022.</t>
  </si>
  <si>
    <t>Постников Денис Евгеньевич, КД 92/СТ/СПФ УФА от 20.03.2008</t>
  </si>
  <si>
    <t>Исаев Гюльага Агабеюк оглы, КД 556/ПОТР УХТ от 15.10.2008</t>
  </si>
  <si>
    <t>Цулая Сергей Григорьевич, КД 50/ПОТР от 21.08.2007</t>
  </si>
  <si>
    <t>Мечетин Евгений Александрович, КД 435/ПТР от 31.01.2008, решение Северского городского суда Томской области от 08.09.2009 по делу 2-1009/09</t>
  </si>
  <si>
    <t>69/5/18133/12/2009 от 18.12.2009 // оконч-факт от 09.06.2010</t>
  </si>
  <si>
    <t>Малмыгина Татьяна Ивановна, КД 70002/ДВ от 31.01.2007, судебный приказ мирового судьи судебного участка № 4 Центрального АО г. Тюмени от 20.08.2009 по делу 2-1357-2009/4м</t>
  </si>
  <si>
    <t>3841/09/05/72 от 17.09.2009 // оконч-факт от 29.06.2011</t>
  </si>
  <si>
    <t>Лютаев Александр Павлович, КД 19/СОЦ от 23.11.2007, судебный приказ мирового судьи судебного участка № 79 Советского АО г. Омска от 21.08.2009 по делу 2-3491-76/2009</t>
  </si>
  <si>
    <t>9122/12/01/55 от 16.02.2012 // оконч-факт от 30.04.2014</t>
  </si>
  <si>
    <t>Коваленко Александр Леонтьевич, КД 59/ДВ от 24.07.2007, решенеи Куйбышевского районного суда г. Омска от 18.11.2010 по делу 2-6595/2010</t>
  </si>
  <si>
    <t>100578/12/03/55 
76664/12/03/55 от 21.12.2012 // оконч-факт от 23.06.2015</t>
  </si>
  <si>
    <t xml:space="preserve">Кирх Тамара Николаевна, КД 40/СПФ от 08.02.2007, заочное решение мирового судьи судебного участка № 112 Центрального АО г. Омска от 27.03.2012 по делу 2-2841/2012 </t>
  </si>
  <si>
    <t>52/5/33955/21 от 15.05.2009 // 57656/12/0/55 от 21.06.2012 // оконч-факт от 13.11.2012</t>
  </si>
  <si>
    <t>Носова Елена Вячеславовна, КД 71/ДВ от 12.10.2007, решение Советского районного суда г. Брянска от 09.07.2009 по делу 2-2480/2009</t>
  </si>
  <si>
    <t>Ульихин Владимир Анатольевич, КД 70342/ПОТР от 16.11.2007</t>
  </si>
  <si>
    <t>Ломнова (Тавинцева) Марина Ивановна, КД 2227/КФ от 07.10.2008, заочное решение мирового судьи судебного участка № 81 г. Новороссийска Краснодарского края от 26.04.2010 по делу 2-418/10-81</t>
  </si>
  <si>
    <t>19898/16/23061-ИП от 23.11.2016 // оконч-факт 11.08.2017 ; 9124/16/23061-ИП от 28.11.2013</t>
  </si>
  <si>
    <t>Корелина Юлия Викторовна, КД 779/ПТР от 10.06.2008, решение Куйбышевского районного суда г. Омска от 15.11.2010 по делу 2-6597/2010</t>
  </si>
  <si>
    <t>Корелина Юлия Викторовна, КД 845/ПТР от 24.07.2008, решение Куйбышевского районного суда г. Омска от 23.11.2010 по делу 2-6841/2010</t>
  </si>
  <si>
    <t>отказано в возб. истек срок предъявления ИД</t>
  </si>
  <si>
    <t>Терешенок Юрий Геннадьевич, КД 237/ДВ от 03.03.2008</t>
  </si>
  <si>
    <t>Аксенов Сергей Анатольевич, КД 39/ДВ от 28.06.2007 решение Ленинского районного суда г. Самары от 14.08.2009 по делу 2-3280/2009</t>
  </si>
  <si>
    <t>24459/14/63043-ИП    15.09.2014 // 6677/15/63045-ИП // оконч-факт 04.06.2019</t>
  </si>
  <si>
    <t>Козлова Галина Геннадьевна, КД 35/ПТР от 19.07.2007, судебный приказ мирового судьи судебного участка № 76 Советского АО г. Омска от 31.12.2009 по делу 2-6369/2009</t>
  </si>
  <si>
    <t>41371/13/02/55 от 08.07.2013 // оконч-факт 15.01.2015</t>
  </si>
  <si>
    <t>Курбатов Валерий Владимирович, КД 404/ПТР от 17.01.2008, судебный приказ мирового судьи судебного участка № 76 в Первомайском судебном районе в городе Омске от 27.02.2009 по делу 2-1842-76/2009</t>
  </si>
  <si>
    <t>9128/12/01/55 от 15.02.2012 // оконч-невозм 09.11.2015</t>
  </si>
  <si>
    <t xml:space="preserve">Величко Евгений Александрович, КД 5/МС от 09.02.2007, решение Куйбышевского районного суда г.Омска от 15.11.2010 по делу 2-6596/2010  </t>
  </si>
  <si>
    <t>18139/17/55007-ИП от 03.07.2017 // оконч-невозм 26.06.2018</t>
  </si>
  <si>
    <t>Хломов Владимир Николаевич, КД НН-00-046 от 18.05.2007</t>
  </si>
  <si>
    <t>Абозова Нелли Егоровна, КД 187/ПОТР от 04.02.2008, решение  Красносельского районного суда г. Санкт - Петербурга от 20.04.2012 по делу 2-534/12</t>
  </si>
  <si>
    <t>Абозова Нелли Егоровна, КД 343/ПОТР от 11.07.2008, решение  Красносельского районного суда г. Санкт - Петербурга от 07.02.2012 по делу 2-535/12</t>
  </si>
  <si>
    <t>179532/17/78007-ИП от 21.12.2017 // оконч-фактом 17.04.2018</t>
  </si>
  <si>
    <t>75678/16/78007-ИП от 08.07.2016 // оконч-фактом 15.04.2018</t>
  </si>
  <si>
    <t>Гимадиева Тамара Павловна, КД 147/СПФ от 28.02.2007</t>
  </si>
  <si>
    <t>Щетинина Юлия Владимировна, КД 70382/ПОТР от 04.12.2007</t>
  </si>
  <si>
    <t>Белозерцев Максим Иванович, КД 70296/КФ от 19.11.2007 (поручители Шарипов Эдуард Дамирович, Крахмаль Андрей Николаевич)</t>
  </si>
  <si>
    <t xml:space="preserve">Копылов Юрий Николаевич, КД 169/ПОТР ИРК от 18.06.2008, решение Октябрьского районного суда г. Иркутска от 31.08.2010 по делу 2-2281/2010 </t>
  </si>
  <si>
    <t>56133/16/38021-ИП  от 15.02.2011 // окончено -невозм 31.10.2018</t>
  </si>
  <si>
    <t xml:space="preserve">Жалимова Галина Гильмановна, КД 9/СПФ от 22.01.2007, судебный приказ мирового судьи судебного участка №75 Первомайского судебного района г. Омска от 05.08.2016 по делу 2-15316-75/2016 </t>
  </si>
  <si>
    <t>9395/18/55007-ИП от 04.04.2018 // окончено -невозм от 26.06.2018</t>
  </si>
  <si>
    <t>Сапиев Рустем Нальбиевич, КД НН-00-057 от 18.05.2007</t>
  </si>
  <si>
    <t xml:space="preserve">Колготин Виктор Владимирович, КД АЭК-34-02-2947 от 10.09.2007, решение Выборгского районного суда г. Санкт-Петербурга от 29.03.2010 по делу 2-2028 </t>
  </si>
  <si>
    <t xml:space="preserve">79510/12/07/78  от 12.11.2012 // окончено - фактом 20.08.2018 </t>
  </si>
  <si>
    <t xml:space="preserve">Антанесян Гагик Рустамович, КД 155/ПОТР от 30.11.2007, решение Октябрьского районного суда  г.Новороссийска от 11.12.2009 по делу 2-3310/09 </t>
  </si>
  <si>
    <t>ИП Окончено 31.03.2011
ст. 47 ч. 1 п. 5 .Пропущены сроки.</t>
  </si>
  <si>
    <t>Скирневский Роман Викторович, КД Ф0817-07-ПК-Д от 18.12.2007, КД Ф1302-08-ПК-Д от 16.05.2008, решение Каргасокского районного суда Томской области от 25.06.2012 по делу 2-202/2012</t>
  </si>
  <si>
    <t>742/16/70024-ИП от 12.04.2013 //оконч-фактом от 12.08.2016</t>
  </si>
  <si>
    <t>Алмазова Элеонора Анатольевна, КД 679/ПТР от 25.04.2008</t>
  </si>
  <si>
    <t>Пивторак Леонид Васильевич, КД 152/ПОТР от 04.12.2007</t>
  </si>
  <si>
    <t>Ильяшенко Петр Иванович, КД 147/ДВ от 11.07.2007</t>
  </si>
  <si>
    <t>22395/12/20/78 от 06.06.2012 // окончено-фактом 13.09.2018</t>
  </si>
  <si>
    <t>Еремеев Александр Валентинович, КД 70127/КА от 07.05.2007, судебный приказ Лангепасского городского суда Ханты-Мансийского автономного округа – Югры от 06.10.2011 по делу 2-746/2011</t>
  </si>
  <si>
    <t>18491/11/05/86 от 17.11.2011 // окончено фактом от 11.05.2011</t>
  </si>
  <si>
    <t>Исанбаев Камиль Анварович, КД 70049/ДВ от 11.05.2007</t>
  </si>
  <si>
    <t>Токарева Нинель Петровна, КД 75/ПОТР от 11.09.2007</t>
  </si>
  <si>
    <t xml:space="preserve">Борохин Сергей Петрович, КД 32/СПФ от 01.02.2007 </t>
  </si>
  <si>
    <t>Букалов Сергей Валерьевич, КД 5/СПФ от 02.11.2006</t>
  </si>
  <si>
    <t>Пономарева Мария Николаевна, КД 182/ДВ ИРК от 05.10.2007</t>
  </si>
  <si>
    <t>Смирнов Михаил Александрович, КД АЭК-10-07-992 от 30.11.2006</t>
  </si>
  <si>
    <t>Матвеева Галина Владимировна, КД 960/ПТР от 15.09.2008, решение Советского районного суда г. Томска от 19.07.2012 по делу 2-1789/12</t>
  </si>
  <si>
    <t>Пономарев Даниил Владимирович, КД АК-56-28-3908 от 03.09.2008</t>
  </si>
  <si>
    <t>Мустафаев Гияс Аббас оглы солидарно с Алиевым Намигом Бахруз оглы, Мамедовым Эльнуром Тейюб оглы, КД 364/ПОТР от 19.09.2008, решение Волжского районного суда г. Саратова от 30.03.2011 по делу 2-1105/2011</t>
  </si>
  <si>
    <t>210/14/35/64 (окончено 29.06.2017 невозможносстью взыскания), 4689/11/46/64 (окончено 26.10.2011)</t>
  </si>
  <si>
    <t>Зверев Александр Сергеевич, КД 255/ПОТР от 04.06.2008, решение Волжского районного суда г. Саратова от 03.02.2010 по делу 2-315/2010</t>
  </si>
  <si>
    <t>53293/15/64046-ИП от 15.08.2013 (отсутствует информация об окончании ИП)</t>
  </si>
  <si>
    <t>Мифтяхова Светлана Витальевна, КД 70012/УК от 07.08.2007</t>
  </si>
  <si>
    <t>Козлов Василий Михайлович, КД 191/ЛЕГ/УХТ от 14.03.2013, апелляционное определение судебной коллегии по гражданским делам Верховного суда Республики Коми от 28.09.2020 по делу 33-4334/2020</t>
  </si>
  <si>
    <t>52139/22/11003-ИП (прекращено 15.03.2022</t>
  </si>
  <si>
    <t>Хомченко Виктор Геннадьевич, КД 598/ПТР от 27.03.2008, решение Советского районного суда г. Томска от 01.02.2011 по делу 2-171/2011</t>
  </si>
  <si>
    <t>Сатволдинова Алтыншаш Казезовна, КД 122/ДВ от 09.10.2007, судебный приказ мирового судьи судебного участка № 79 Советского АО г. Омска от 18.09.2009 по делу  2-4565-76/2009</t>
  </si>
  <si>
    <t>38855/17/55007-ИП (окончено 29.08.2018 п. 4 ч. 1 ст. 46); 74517/21/55006-ИП от 16.07.2021 - действующее</t>
  </si>
  <si>
    <t>186963/21/78019-ИП от 08.10.2021 (окончено 29.07.2022 невозможностью взыскания</t>
  </si>
  <si>
    <t>Гаспарян Карен Ашотович, КД 25/ЛЕГ от 26.08.2011</t>
  </si>
  <si>
    <t>Боев Вячеслав Владимирович, КД 449/ЛЕГ от 08.05.2013</t>
  </si>
  <si>
    <t>Ли Елена Валерьевна, КД 33/ЛЕГ от 07.11.2011, решение Куйбышевского районного суда Санкт-Петербурга от 19.11.2019 по делу 2-3164/2019</t>
  </si>
  <si>
    <t xml:space="preserve">53020/20/78024-ИП от 07.05.2020, действующее </t>
  </si>
  <si>
    <t>Люханов Тимофей Алексеевич, КД 507/ЛЕГ от 20.08.2013, решение Ревдинского городского суда Свердловской области от 06.11.2020 по делу 2-275/2020</t>
  </si>
  <si>
    <t>не проводилось</t>
  </si>
  <si>
    <t>Копосов Дмитрий Геннадьевич, КД 335/КД от 30.07.2010, решение Набережночелнинского городского суда Республики Татарстан по делу 2-6411/10 от 09.08.2010, решение по делу 2-7771/11 от 24.08.2011</t>
  </si>
  <si>
    <t>13303/16/16001-ИП от …</t>
  </si>
  <si>
    <t>пропущен срок предъявления ИЛ</t>
  </si>
  <si>
    <t>Хачатрян Хачик Корюнович, солидарно с Ермохиной Ольгой Сергеевной, КД 16/МСБ/Смр от 25.11.2011, решение Волжского районного суда Самарской области от 08.05.2013 по делу 2-919/13, решение Красноглинского районного суда г. Самары от 14.08.2019 по делу 2-1572/19</t>
  </si>
  <si>
    <t>Васильева Татьяна Владимировна, КД 95/ПОТР от 24.09.2007,</t>
  </si>
  <si>
    <t>Громов Николай Кимович, КД 35/ДВ от 13.12.2006</t>
  </si>
  <si>
    <t>Козлов Николай Николаевич, КД АЭК-07-01-975 от 30.11.2006</t>
  </si>
  <si>
    <t>Малюк Николай Николаевич, КД АЭК-04-04-1628 от 30.12.2006</t>
  </si>
  <si>
    <t>Корников Николай Иванович, КД АЭК-04-04-1477 от 26.12.2006</t>
  </si>
  <si>
    <t>Балагаева Елена Станиславовна солидарно с Балагаева Ирина Александровна (наследницы Балагаева Станислава Олеговича), КД АЭК-11-02-841 от 16.03.2007, решение Красногвардейского районного суда Санкт-Петербурга от 02.04.2013 по делу 2-1116/13, апелляционное определение судебной коллегии по граждансим делам Санкт-Петербургского суда от 23.07.2013 по делу 33-10012/2013</t>
  </si>
  <si>
    <t>3140/14/14/78 (окончено 01.02.2018),
3142/14/14/78 (окончено 01.02.2018),
3143/14/14/78 (окончено 01.02.2018)</t>
  </si>
  <si>
    <t>Гомлешко Мариет Хамедовна солидарно с Гомлешко Азаматом Аслановичем, КД 236/СПФ от 20.07.2007, решение Октябрьского районного суда г. Новороссийска Краснодарского края от 24.06.2009 по делу 2-1604/09</t>
  </si>
  <si>
    <t>нет информации</t>
  </si>
  <si>
    <t>Четыркин Руслан Владимирович, КД АЭК-05-05-942 от 27.11.2006</t>
  </si>
  <si>
    <t>Козленко Игорь Иванович, КД АЭК-09-07-1325 от 20.12.2006</t>
  </si>
  <si>
    <t>Савченко Сергей Николаевич, КД 61/ДВ от 17.07.2007</t>
  </si>
  <si>
    <t>Савченко Сергей Николаевич, КД 43/ДВ от 25.05.2007</t>
  </si>
  <si>
    <t>Банников Ярослав Андреевич, КД АЭК-04-04-2536 от 04.07.2007</t>
  </si>
  <si>
    <t>Солярик Денис Олегович, КД АЭК-04-04-6197 от 24.11.2008, решение Приморского районного суда Санкт-Петербурга от 16.01.2013 по делу 2-852/13</t>
  </si>
  <si>
    <t>данных нет</t>
  </si>
  <si>
    <t>Стребков Олег Валентинович, КД 60576/СПФ от 27.12.2006, решение судебного участка №8 Ленинского административного округа Тюмени от 06.04.209 по делу 2-3078-09/8м</t>
  </si>
  <si>
    <t>Авдеенко Олег Михайлович, КД 35/ПОТР от 07.08.2007</t>
  </si>
  <si>
    <t>Авдеенко Олег Михайлович, КД 113/ПОТР от 12.10.2007</t>
  </si>
  <si>
    <t>Лобанов Владимир Валентинович, КД АЭК-05-05-1400 от 20.12.2006</t>
  </si>
  <si>
    <t>Вертинская Ольга Александровна, КД АЭК-04-04-727 от 09.03.2007</t>
  </si>
  <si>
    <t>Федоров Павел Владимирович, КД АЭК-05-05-0659 от 24.02.2008</t>
  </si>
  <si>
    <t>Кравцов Виктор Александрович, КД АЭК-56-28-3308, от 30.06.2008</t>
  </si>
  <si>
    <t>Кологривов Виктор Сергеевич, КД 659/ПТР от 18.04.2008</t>
  </si>
  <si>
    <t>25877/13/20/70 (окончено 23.04.2014 невозможностью взыскания)</t>
  </si>
  <si>
    <t>Лычкина Ольга Александровна, КД Ф0580-07-ПК-Д от 13.11.2007, решенеи Стрежевского городского суда Томской области от 01.07.2011 по делу № 2-247/12</t>
  </si>
  <si>
    <t>Зиязов Рушан Раисович солидарно с Зиязовой Ризидой Рафаязовной, КД 70123/ПОТР от 23.08.2007, решение Ленинского районного суда г. Тюмени Тюменской области от 03.08.2012 по делу 2-5318/2012</t>
  </si>
  <si>
    <t>Ожерельев Павел Олегович, КД АЭК-09-08-995 от 01.12.2006</t>
  </si>
  <si>
    <t xml:space="preserve">Стефанцов Ян Эдуардович, КД АЭК-05-05-50 от 08.01.2007 </t>
  </si>
  <si>
    <t>Сон Эдуард Анатольевич, КД 275/ПОТР от 30.04.2008, решение Октябрьского районного суда г. Новороссийска от 20.12.2010 по делу 2-171/2011</t>
  </si>
  <si>
    <t>Деревянка Олеся Ивановна, КД 355/ПТР от 20.12.2007</t>
  </si>
  <si>
    <t>Герасимов Евгений Николаевич, КД АЭК-60-10-5232 от 23.09.2008</t>
  </si>
  <si>
    <t>Бирюкова Татьяна Александровна, КД 117/ПОТР от 18.10.2007</t>
  </si>
  <si>
    <t>Исанбеков Марат Фагимович, КД АЭК-07-01-1750 от 15.05.2007</t>
  </si>
  <si>
    <t>Панкрашкин Михаил Юрьевич, КД 320/ПОТР от 26.06.2008, заочное решение выборгского районного суда Санкт-Петербурга от 04.06.2009 по делу 2-3397/2009</t>
  </si>
  <si>
    <t>20014/18/78007-ИП (окончено 30.01.2023 п. 4 ч. 1 ст. 46)</t>
  </si>
  <si>
    <t>Давлетшин Георгий Александрович, КД 932/ПТР от 28.08.2008</t>
  </si>
  <si>
    <t xml:space="preserve">Цветков Тимофей Михайлович, КД 262/ПОТР от 18.04.2008 </t>
  </si>
  <si>
    <t>Дмитриев Станислав Павлович, КД АЭК-11-02-855 от 22.11.855, заочное решение выборгского районного суда Санкт-Петербурга от 01.04.2008 по делу 2-1837/08</t>
  </si>
  <si>
    <t>13-34254-950-23-2008 (окончено 19.11.2008 )</t>
  </si>
  <si>
    <t>Шаркович Дмитрий Николаевич, КД АЭК-33-17-3730 от 26.10.2007, заочное решение выборгского районного суда Санкт-Петербурга от 26.05.2009 по делу 2-3192/09</t>
  </si>
  <si>
    <t>5212/15/47036-ИП (окончено 04.04.2016 Фактом)</t>
  </si>
  <si>
    <t>Ковалев Александр Сергеевич, КД АЭКП-52-27-2454 от 17.05.2008, решение выборгского районного суда Санкт-Петербурга от 29.03.2010 по делу 2-2031/10</t>
  </si>
  <si>
    <t>86403/17/78002-ИП (окончено 18.05.2017 Фактом)</t>
  </si>
  <si>
    <t>Землякова Анна Александровна, КД 260/ДВ ИРК от 19.12.2007, заочное решение Ангарского городского суда Иркутской области от 31.10.2012 по делу 2-4451/12</t>
  </si>
  <si>
    <t>132804/16/38021-ИП (окончено 30.10.2018 п. 4 ч. 1 ст. 46)</t>
  </si>
  <si>
    <t>Орусов Юрий Сергеевич, КД АЭК-10-07-993 от 30.11.2011</t>
  </si>
  <si>
    <t>Молохов Юрий Афанасьевич, КД АЭК-37-28-4551 от 14.12.2007</t>
  </si>
  <si>
    <t>Уваров Александр Валентинович, КД 65/ПОТР от 04.09.2007, решение октябрьского районного суда г. Новороссийска Краснодарского края от 11.06.2009 по делу 2-1329-09</t>
  </si>
  <si>
    <t>данных об ИП нет</t>
  </si>
  <si>
    <t>Мелоян Гурген Варужанович, КД 81/ПОТР от 14.09.2007</t>
  </si>
  <si>
    <t>Дойчинович Марио Марио, КД 8/ДВ от 20.02.2007</t>
  </si>
  <si>
    <t>Любич Виктор Алексеевич, КД 109/ДВ от 28.01.2014, решение советского районного суда г. Брянска от 31.08.2009 по делу 2-2767 (09)</t>
  </si>
  <si>
    <t>2908/15/32033-ИП (окончено 22.01.2020 фактом)</t>
  </si>
  <si>
    <t>Аржанов Геннадий Николаевич, КД АЭК-09-07-1127 от 09.12.2006, судебный приказ мирового судьи судебного участка №21 Санкт-Петербурга от 14.02.2008 по делу 2-66/08/21</t>
  </si>
  <si>
    <t>436/09/20/47 (окончено 12.11.2015 фактом)</t>
  </si>
  <si>
    <t>Береза Наталья Владимировна, КД 66/ПОТР от 04.09.2007</t>
  </si>
  <si>
    <t>Семейкин Андрей Аркадьевич, КД 65/СПФ от 15.02.2007, судебный приказ мирового судьи судебного участка №76 Советского АО г. Омска от 28.12.2007 по делу 2-3223-76/07</t>
  </si>
  <si>
    <t>5/11603/10/8/2008 (окончено 30.01.2009 фактом)</t>
  </si>
  <si>
    <t>Марченко Игорь Юрьевич, КД АЭК-29-20-1804 от 20.05.2007</t>
  </si>
  <si>
    <t>Шаркевич Надежда Ивановна, КД 38/ДВ от 16.05.2007</t>
  </si>
  <si>
    <t>Чичигов Дмитрий Анатольевич, КД АЭК-36-22-3969 от 10.11.2007, решение Киришского городского суда Ленинградской области от 01.10.2012 по делу 2-1183/2012</t>
  </si>
  <si>
    <t>10559/16/47036-ИП (окончено 28.07.2017 невозможностью), 544/13/25/47 (окончено 28.07.2017 п. 4 ч. 1 ст. 46)</t>
  </si>
  <si>
    <t>Селиванов Владимир Алексеевич, КД АЭК-48-01-5569</t>
  </si>
  <si>
    <t xml:space="preserve"> Бернацкий Андрей Антонович, КД 280/ПОТР от 02.07.2008, Волжский районный суд г. Саратова от 14.05.2010 по делу 2-1374/2010</t>
  </si>
  <si>
    <t>20206/16/64046-ИП (окончено 30.10.2016 невозможностью)</t>
  </si>
  <si>
    <t>Миллер Виктор Викторович, КД 39/ДВ от 17.05.2007, судебный приказ мирового судьи судебного участка №76 Советского АО г. Омска по делу 2-790-76/09</t>
  </si>
  <si>
    <t>36521/17/55007-ИП (окончео 26.06.2018)
31706/15/55007-ИП (окончено 18.11.2015 ст. 46 ч. 1 п. 4 невозможность взыскания)</t>
  </si>
  <si>
    <t xml:space="preserve">Пудель Дмитрий Павлович, КД Ф1197-08-ПК-Д от 14.04.2008, решение куйбышевского районного суда г. Омска от 23.09.2013 по делу №2-5627/2013 </t>
  </si>
  <si>
    <t>8684/18/55007-ИП (окончено 26.06.2018 невозможностью)</t>
  </si>
  <si>
    <t>Дементьев Олег Владимирович, КД 21/СОЦ от 14.12.2007, заочное решение от 17.03.2011 мирового судьи судебного участка № 112 Центрального АО г. Омска по делу 2-3930/11</t>
  </si>
  <si>
    <t xml:space="preserve">8678/18/55007-ИП (окончено 29.06.2018 невозможностью), 170633/21/55005-ИП 
</t>
  </si>
  <si>
    <t>Круглова Ирина Владимировна, КД АЭК-07-01-1358 от 19.12.2006</t>
  </si>
  <si>
    <t>7604/11/39/64 (окончено 31.08.2016 фактом)</t>
  </si>
  <si>
    <t>Максимова Татьяна Георгиевна, КД 80289/ПОТР от 26.05.2008, судебный приказ от 07.07.2009 мирового судьи судебного участка №3 Калининского АО г. Тюмени по делу 2-923-09/3М</t>
  </si>
  <si>
    <t xml:space="preserve">34224/16/72027-ИП (окончено 11.10.2018 невозможностью), 194399/21/72006-ИП </t>
  </si>
  <si>
    <t>Лазарев Александр Леонидович, КД 80047/ДВ/ЗКФ от 11.04.2008, решение от 04.02.2010 Ленинского районного суда г. Тюмени по делу 2-1061/2010</t>
  </si>
  <si>
    <t>111806/12/29/72 (окончено 12.08.2015 фактом)</t>
  </si>
  <si>
    <t>Бычкова Наталья Николаевна, КД 3/ДВРДБ от 23.10.2008, решение Волжского районного суда г. Саратова от 05.08.2010 по делу 2-2980/2010</t>
  </si>
  <si>
    <t>Кабанова Светлана Валерьевна, КД 636/ПТР от 09.04.2008, судебный приказ о взыскании задолженности по кредиту  от 09.10.2009 судебного участка №2 Советского района г. Томска по делу 2-1301/2009</t>
  </si>
  <si>
    <t>в отчете по активам указано: ИП окончено 12.12.2013 факт.исполнением
данных о номере ИП не найдено (просмотрено: Отчет по активам, регламент по ИП, СУСС, папка Захваткин, папка Михан, сайты судов по известному адресу, документы, переданные от привлечённой организации)</t>
  </si>
  <si>
    <t>Величко Ольга Борисовна, КД 375/ПТР от 27.12.2007, судебный приказ от 18.09.2009 мирового судьи судебного участка №79 Советского АО г. Омска по делу 2-4566-76/2009</t>
  </si>
  <si>
    <t>14349/17/55007-ИП (окончено 14.01.2019 п. 4 ч. 1 ст. 46), 77771/20/55006-ИП</t>
  </si>
  <si>
    <t>Зотов Николай Петрович, КД 86/ПОТР от 13.08.2007</t>
  </si>
  <si>
    <t>55000/19/63036-ИП</t>
  </si>
  <si>
    <t xml:space="preserve">102632/16/86010-ИП (окончено 07.06.2018 п. 4 ч. 1 ст. 46), 197694/21/86010-ИП (действующее), нет информации по ИП
</t>
  </si>
  <si>
    <t>Манзуров Александр Валентинович, КД Ф1562-08-ПК-Д от 14.07.2008 (поручитель Мясников Михаил Валентинович)</t>
  </si>
  <si>
    <t>Сиплатова Елена Павловна, КД 52/СОЦ от 30.07.2010, судебный приказ мирового судьи судебного участка №19 по судебному району города Набережные Челны Республики Татарстан Новожиловой О.В. по делу 2-1225/13-19</t>
  </si>
  <si>
    <t>55585/13/39/16 (окончено 22.05.2015 фактом)</t>
  </si>
  <si>
    <t>Левандовский Дмитрий Владимирович, КД 70044/ПОТР от 17.07.2007, 2-5842-2012/6м мировой судья с/у №6 Ленинского административного округа г. Тюмени, решение Ленинского районного суда г. Тюмени по делу 2-3144/2008</t>
  </si>
  <si>
    <t xml:space="preserve">Николаев Владимир Валентинович, КД 96/ДВ от 14.12.2007, решение Ленинского районного суда г. Самары от 03.11.2009 по делу 2-4816/2009 </t>
  </si>
  <si>
    <t>Васильев Виталий Викторович, КД 75/ДВ от 13.02.2007</t>
  </si>
  <si>
    <t xml:space="preserve">Маматханов Вадим Хабибуллович, КД 251/ПТР от 06.11.2007 </t>
  </si>
  <si>
    <t>Зарембин Валерий Иванович, КД 905/ПТР от 18.08.2008, решение Советского районного суда г. Томска от 21.10.2010 по делу 2-2244/2010</t>
  </si>
  <si>
    <t>Олехно Нина Георгиевна, КД АЭК-10-08-1286 от 20.12.2006, исполнительный лист Приморского районного суда города Санкт-петербурга от 29.06.2012 по делу 2-5620/2012</t>
  </si>
  <si>
    <t>Информация о предъявлении ИЛ на принудительное исполнение отсуствует</t>
  </si>
  <si>
    <t>Лабанцев Михаил Васильевич, КД 754/КФ от 28.02.2007, заочное решение мирового судьи судебного участка №81 г. Новороссийска</t>
  </si>
  <si>
    <t>отсутствует</t>
  </si>
  <si>
    <t>Информация о предъявлении ИЛ в ОСП отсутствует</t>
  </si>
  <si>
    <t>Воронин Андрей Вячеславович, КД АЭК-38-29-3945 от 09.11.2007, решение Всеволжского городского суда Ленинградской области от 29.11.2011</t>
  </si>
  <si>
    <t>ИП от 26.08.2013 № 27734/13/21/47
Всеволжское РОСП УФССП России по Ленинградской области</t>
  </si>
  <si>
    <t>Ермолаев Юрий Владимирович, КД АЭК-36-22-3528 от 10.07.2008</t>
  </si>
  <si>
    <t>Потелов Игорь Юрьевич, КД 276/ДВ ИРК от 26.12.2007, решение Усольского городского суда Иркутской области от 12.03.2012 по делу  2-480/2012</t>
  </si>
  <si>
    <t>ИП от 23.05.2012 № 44723/15/38021-ИП
МОСП по ИОИП, УФССП по Иркутской области
28.12.2018 - ИП окончено на основании п. 3 ч. 1 ст. 46 ФЗ "Об ИП" - невозможность взыскания.</t>
  </si>
  <si>
    <t>Абрамов Андрей Александрович, КД 107/ПОТР от 04.10.2007, решенеи Колпинского районного суда г. Санкт-Петербурга от 30.10.2009  по делу 2-1189/09</t>
  </si>
  <si>
    <t>ИП № 66993/13/42/23 от 14.11.2013 - недействующее</t>
  </si>
  <si>
    <t>ИП № 1/13281/1360/2/2008 от 22.04.2008 - недействующее
ИП № 86942/12/18/78 от 14.11.2012 - недействующее
ИП № 24480/13/16/78 от 20.03.2013 - недействующее</t>
  </si>
  <si>
    <t>Направлен запрос о наличии / отсутствии ИД на исполнении № 2680392027, получен ответ, отказано в предоставлении информации</t>
  </si>
  <si>
    <t>Скоробогатова Ольга Александровна, КД  № АЭК-05-05-296 от 24.08.2006</t>
  </si>
  <si>
    <t>ИП от 09.10.2009 № 3912/09/01/70 - 21.10.2011 - ИП окончено на основании п. 4 ч. 1 ст. 46 ФЗ "Об ИП" - невозможность взыскания.
ИП от 21.03.2013 № 40041/15/70024-ИП окончено 25.05.2023 по ст. 46 ч. 1 п. 3</t>
  </si>
  <si>
    <t xml:space="preserve">Фокина Светлана Владимировна, КД 770/ПТР от 07.06.2008, решение Кировского районного суда г.Томска от 28.08.2009 по делу 2-2018/09 </t>
  </si>
  <si>
    <t>ИЛ ВС № 005325226 от 06.10.2009 по делу № 2-6124/09, ИП от 29.03.2010 № 8365/10/06/78 от 05.09.2012 - ИП окончено на основании п. 1 ч. 1 ст. 46 ФЗ "Об ИП" - по заявлению взыскателя.
ИЛ ФС № 010681397 от 05.05.2016 по делу № 2-709/14 на госпошлину Информация о предъявлении ИЛ в ОСП отсутствует. Согласно ответу ОСП (Адмиралтейский РОСП) от 09.02.2018 данный ИЛ на исполнение не поступал.
Срок на предъявление истек 12.03.2017.</t>
  </si>
  <si>
    <t>Бугаев Сергей Александрович, КД 388/ПОТР от 19.08.2008</t>
  </si>
  <si>
    <t>ИП от 15.10.2014 № 8071/15/63045-ИП
МОСП по ИОИПР УФССП по Самарской области
26.10.2015 - ИП окончено на основании п. 1 ч. 1 ст. 47 ФЗ "Об ИП" - фактическое исполнение.</t>
  </si>
  <si>
    <t>ИП от 21.07.2015 № 24327/16/64005-ИП, ОСП по Балашовскому, Романовскому и Самойловскому районам УФССП по Саратовской области
15.10.2018 ИП окончено в соотв. с п. 3 ч. 1 ст. 46 ФЗ "Об ИП" - невозможность взыскания.
ИП от 21.07.2015 № 24329/16/64005-ИП
ОСП по Балашовскому, Романовскому и Самойловскому районам УФССП по Саратовской области</t>
  </si>
  <si>
    <t>Соколова Светлана Александровна солидарно с Гришкиным Дмитрием Викторовичем, КД 139/ДВ от 10.06.2008, решение Волжского районного суда г. Саратова от 04.05.2010 по делу № 2-1141/2010</t>
  </si>
  <si>
    <t>ИП от 06.02.2012 № 22876/14/40/64
Волжский РОСП г. Саратова УФССП России по  Саратовской области
31.03.2015 - ИП окончено на основании п. 3 ч. 1 ст. 46 ФЗ "Об ИП" - невозможность взыскания.
ИП от 06.02.2012 № 3776/12/46/64
МОСП по ОИП УФССП России по  Саратовской области
29.09.2016 - ИП окончено на основании п. 3 ч. 1 ст. 46 ФЗ "Об ИП" - невозможность взыскания.
04.02.2020 - Получ. пост. об оконч. ИП; пост. о принятии ИП к исполнению</t>
  </si>
  <si>
    <t>ИП от 15.10.2013 № 16259/15/02068-ИП 
УФССП России по Республике Башкортостан, МО по ИОИП
25.10.2017 - ИП окончено на основании п. 1 ч. 1 ст. 47 "Об ИП" - фактическое исполнение.</t>
  </si>
  <si>
    <t xml:space="preserve">Букарева Ирина Анатольевна, КД 317/ПОТР от 13.08.2008,  судебный приказ мирового судьи судебного участка №1 Татищевского района Саратовской области от 03.02.2011 по делу № 2-415/2011 </t>
  </si>
  <si>
    <t>ИП от 01.06.2011 № 8291/11/35/64
УФССП России по Саратовской области, Татищевский РОСП
07.06.2018 - ИП окончено на основании п. 1 ч. 1 ст. 47 "Об ИП" - фактическое исполнение.</t>
  </si>
  <si>
    <t>Буров Дмитрий Александрович, КД 320/ПОТР УФА от 17.03.2008, решение Ленинского районного суда г. Уфы Республики Башкортостан от 26.04.2012 по делу 2-1316/2012</t>
  </si>
  <si>
    <t xml:space="preserve">Сазыкин Алексей Геннадьевич, КД 235/ПОТР от 20.05.2008
</t>
  </si>
  <si>
    <t>Латышенко Владимир Олегович, КД АЭК-53-24-2371 от 15.05.2008, решение от 06.10.2009 Выборгского районного суда г. Санкт-Петербург по делу № 2-6131/09</t>
  </si>
  <si>
    <t>Любич Светлана Евгеньевна, КД 99/ПОТР от 07.02.2008, решение Советского районного суда г. Брянска от 10.11.2009 по делу 2-2402 (09)</t>
  </si>
  <si>
    <t>Грузина Любовь Петровна, КД 90/ПОТР от 24.09.2007</t>
  </si>
  <si>
    <t>Колосовский Сергей Анатольевич, КД Ф1730-08-ПК-Д от 27.08.2008, решение (заочное) Куйбышевского районного суда г. Омска от 22.08.2011 по делу 2-4666/2011</t>
  </si>
  <si>
    <t>ИП от 10.11.2011 № 19357/11/23/24
ОСП по Березовскому району УФССП России по Красноярскому краю
08.05.2014 - ИП окончено на основании п. 1 ч. 1 ст. 47 "Об ИП" - фактическое исполнение.</t>
  </si>
  <si>
    <t>Хажиев Алмас Ниязович, КД 70196/ПОТР от 19.09.2007</t>
  </si>
  <si>
    <t>Иванкович Светлана Глебовна, КД 353/ПОТР от 18.07.2008 (поручитель - Иванкович Дмитрий Сергеевич), решение Петроградского районного суда г. Санкт-Петербурга от 28.08.2013 по делу 2-3697/2013</t>
  </si>
  <si>
    <t>Зарипов Ильдар Фирдауисович, КД 70205/ПОТР от 20.09.2007</t>
  </si>
  <si>
    <t xml:space="preserve">Ченарева Наталия Николаевна, КД АЭК-05-01-4791 от 31.08.2008 </t>
  </si>
  <si>
    <t>Баранова Лариса Ивановна, КД 412/ПОТР от 04.09.2008</t>
  </si>
  <si>
    <t xml:space="preserve">Салихов Аъзамджон Шарофитидинович </t>
  </si>
  <si>
    <t>решение АС г. Москвы от 02.09.2015 по делу А40-52439/14</t>
  </si>
  <si>
    <t>Попов Евгений Витальевич, КД 160/СПФ от 11.04.2007</t>
  </si>
  <si>
    <t>Панов Сергей Иванович, КД 414/ПТР от 23.01.2008, решение Куйбышевского районного суда г. Омска от 15.10.2010 по делу 2-6593/2010</t>
  </si>
  <si>
    <t xml:space="preserve">Свириденко Елена Викторовна, КД 184/ЛЕГ от 18.06.2012, КД 318/ ЛЕГ от 21.02.2013, решение Дзержинского районного суда Санкт-Петербурга от 01.10.2020 по делу 2-495/20 </t>
  </si>
  <si>
    <t>ИП от 27.12.2010 № 27473/10/6/70
20.01.2011 - оплачена госпошлина (фактическое исполнение)
30.08.2013 - оплачена оставшееся задолженность (фактическое исполнение)</t>
  </si>
  <si>
    <t>ИП от 19.11.2012 № 3542/15/47036-ИП
МРОСП УФССП России по Ленинградской области
29.10.2015 - ИП окончено на основании п. 4 ч. 1 ст. 46 "Об ИП" - невозможность взыскания (частичное исполнение).
ИП от 22.08.2016 № 7735/16/47036-ИП
МО по ОИП УФССП России по Ленинградской области
30.10.2018 - ИП окончено на основании п. 1 ч. 1 ст. 47 "Об ИП" - фактическое исполнение.</t>
  </si>
  <si>
    <t>ИП от 18.02.2010 № 23751/20/32003-ИП
Володарский РО УФССП по Брянской области
29.12.2020 - ИП окончено на основании п. 1 ч. 1 ст. 47 "Об ИП" - фактическое исполнение.</t>
  </si>
  <si>
    <t>1) ИП от 12.02.2016 № 121626/16/78014-ИП, Петроградский РОСП УФССП по Санкт-Петербургу, 28.11.2018 - ИП окончено на основании п. 1 ч. 1 ст. 47 ФЗ "Об ИП" - фактическое исполнение.
2) ИП от 12.02.2016 № 121627/16/78014-ИП, Петроградский РОСП УФССП по Санкт-Петербургу, 22.12.2017 - ИП окончено на основании п. 3 ч. 1 ст. 46 "Об ИП" - невозможность взыскания.
3) ИП от 30.07.2018 № 76716/18/78014-ИП, Петроградский РОСП УФССП по Санкт-Петербургу. В таблице по Активам указано, что ИП окончено фактом.</t>
  </si>
  <si>
    <t>1) ИП от 20.01.2011 от № 36731/11/04/55, ОСП по САО г. Омска УФССП России по Омской области, 23.06.2014 - ИП окончено на основании п. 4 ч. 1 ст. 46 ФЗ "Об ИП" - невозможность взыскания.
2) ИП от 12.07.2016 от № 43053/16/55007-ИП, МОСП по ОИП УФССП России по Омской области, 02.12.2016 - ИП окончено на основании п. 4 ч. 1 ст. 46 ФЗ "Об ИП" - невозможность взыскания.
3) ИП от 27.12.2017 от № 38832/17/55007-ИП, МОСП по ОИП УФССП России по Омской области, 28.02.2020 - ИП окончено на основании п. 4 ч. 1 ст. 46 ФЗ "Об ИП" - невозможность взыскания.
4) ИП от 27.12.2017 от № 38832/17/55007-ИП, МОСП по ОИП УФССП России по Омской области, 28.02.2020 - ИП окончено на основании п. 4 ч. 1 ст. 46 ФЗ "Об ИП" - невозможность взыскания.
5) ИП от 25.01.2023 от № 22099/23/55004-ИП, ОСП по Советскому АО г. Омска России по Омской области
6) ИП от 25.01.2023 от № 22099/23/55004-ИП, ОСП по Советскому АО г. Омска России по Омской области
7) ИП от 25.01.2023 от № 22099/23/55004-ИП, ОСП по Советскому АО г. Омска России по Омской области
8) ИП от 20.01.2011 от № 36729/11/04/55, ОСП по САО г. Омска УФССП России по Омской области, 23.06.2014 - ИП окончено на основании п. 4 ч. 1 ст. 46 ФЗ "Об ИП" - невозможность взыскания.
9) ИП от 03.11.2016 от № 67342/16/55007-ИП, МОСП по ОИП УФССП России по Омской области, 02.12.2016 - ИП окончено на основании п. 4 ч. 1 ст. 46 ФЗ "Об ИП" - невозможность взыскания.
10) ИП от 27.12.2017 от № 38831/17/55007-ИП, МОСП по ОИП УФССП России по Омской области, 23.11.2018 - ИП окончено на основании п. 4 ч. 1 ст. 46 ФЗ "Об ИП" - невозможность взыскания.
11) ИП от 05.10.2021 от № 934870/21/55004-ИП, МОСП по ОИП УФССП России по Омской области</t>
  </si>
  <si>
    <t>Играс Сергей Петрович, КД АЭК-09-07-1181 от 11.12.2006, Выборгский районный суд Санкт-Петербурга № 2-3326/07 от 26.11.2007</t>
  </si>
  <si>
    <t>Перевозникова Светлана Вячеславовна, КД 407/ПТР от 22.01.2008, Судебный приказ по делу № 2-1373-4/09 от 03.11.2009</t>
  </si>
  <si>
    <t xml:space="preserve">Махачилаев Арсен Алиханович, КД АЭК-05-05-824 от 16.11.2006, решением Выборгского районного суда г.Санкт-Петербурга № 2-6124/09 от 28.02.2014, решением Выборгского районного суда г.Санкт-Петербурга № 2-709/14 </t>
  </si>
  <si>
    <t xml:space="preserve"> Дельфонцев Максим Игоревич, КД 5/УК от 24.04.2007, решение мирового суда №25 Ленинского района г. Самары по делу № 2-16312/2008</t>
  </si>
  <si>
    <t>Стулов Анатолий Георгиевич, Гриншпун Андрей Геннадиевич КД 202/ПОТР от 04.04.2008, решение Волжского районного суда г. Саратова по делу 2-1434/2015</t>
  </si>
  <si>
    <t>Рывкина Ирина Евгеньевна, КД 83/ПОТР от 18.09.2007, Заочное решение Октябрьского районного суда г.Новороссийска № 2-980/09 от 15.04.2009</t>
  </si>
  <si>
    <t>Петров Владимир Борисович, КД АЭК-36-22-4886 от 28.12.2007</t>
  </si>
  <si>
    <t>Детков Василий Владимирович, КД АКП-15-25-681 от 27.02.2008</t>
  </si>
  <si>
    <t>Финицкий Владимир Владиславович, КД 233/ПОТР от 25.03.2008</t>
  </si>
  <si>
    <t>Данилов Владимир Викторович, КД АЭК-04-04-914/1 от 22.03.2007</t>
  </si>
  <si>
    <t xml:space="preserve"> Давлатов Мирзошо Рахматуллоевич, КД АЭК-04-04-1095 от 07.12.2006</t>
  </si>
  <si>
    <t>Федорова Карина Анатольевна, КД АЭК-32-15-1460 от 23.12.2006</t>
  </si>
  <si>
    <t>Крылова Людмила Георгиевна, КД 80419/ПОТР от 24.07.2008</t>
  </si>
  <si>
    <t>Синельникова Мария Даниловна, КД 136/ПОТР от 16.11.2007</t>
  </si>
  <si>
    <t>Морозов Алексей Владимирович, КД 70269/ДВ от 04.12.2007</t>
  </si>
  <si>
    <t xml:space="preserve">Семакин Александр Анатольевич, КД АЭК-04-04-185 от 10.08.2006
</t>
  </si>
  <si>
    <t>Ленин Илья Владимирович, КД АЭК-15-04-782 от 11.11.2006</t>
  </si>
  <si>
    <t>Тетюев Юрий Валериевич, КД АЭК-13-03-1350 от 19.12.2006</t>
  </si>
  <si>
    <t>Бухгальтер Константин Викторович, КД АЭК-13-03-1306 от 13.04.2007</t>
  </si>
  <si>
    <t>Михалкин Сергей Юрьевич, КД АЭК-10-08-1395 от 08.04.2008</t>
  </si>
  <si>
    <t xml:space="preserve">Ткачев Максим Эдуардович, КД АЭК-19-00-5598 от 20.10.2008
</t>
  </si>
  <si>
    <t>Осипов Алексей Сергеевич, КД АЭК-01-002-112 от 27.07.2006</t>
  </si>
  <si>
    <t>Фролов Игорь Николаевич, КД 70271/ДВ от 04.12.2007
Поручитель - Халилов Рустам Раильевич</t>
  </si>
  <si>
    <t>Кузнецова Марина Владимировна, КД 438/ПТР от 01.02.2008</t>
  </si>
  <si>
    <t>Шенгарев Михаил Борисович, КД АЭК-07-01-967 от 29.11.2006</t>
  </si>
  <si>
    <t>Бондаренко Станислав Юрьевич солидарно с Бондаренко Ольгой Ивановной, КД 18/МСБ/КРД от 27.12.2012, решение Динского районного суда Краснодарского края от 24.08.2018 по делу 2-2163/2018</t>
  </si>
  <si>
    <t>101475/18/23033-ИП от 26.12.2018 61615/18/23033-СД, 101477/18/23033-ИП от 26.12.2018</t>
  </si>
  <si>
    <t>Шупта Анна Николаевна (поручитель Шупта Сергея Владимировича - процедура банкротства завершена), КД 5/МСБ/ВЛГ от 19.07.2012, решение Октябрьского районного суда г. Новороссйска от 17.12.2013 по делу 2-4200/13</t>
  </si>
  <si>
    <t>6579/14/37/34 от 28.02.2014 -  окончено 29.12.2021 ст. 46 ч. 1 п. 3</t>
  </si>
  <si>
    <t>Мочалкина Татьяна Евгеньевна солидарно с Рыжовым Сергеем Юрьевичем, КД 16/МСБ/Члб от 27.04.2012, заочно ерешение Ленинского районного суда г. Челябинска от 01.11.2013 по делу 2-3241/2013</t>
  </si>
  <si>
    <t>254033/20/74026-ИП от 12.09.2018 действующее, 254040/20/74026-ИП от 12.09.2018 173221/19/74026-СД - действующее</t>
  </si>
  <si>
    <t>Соболева Капиталина Викторовна, КД 561/ЛЕГ от 31.10.2013</t>
  </si>
  <si>
    <t>Губанов Эдуард Сергеевич, КД 62/ЛЛ/ОРЛ от 15.05.2012, решение Железнодорожного районного суд г. Орла от 18.02.2014 по делу 2-315/2014</t>
  </si>
  <si>
    <t>15612/14/57003-ИП от 18.07.2014 15612/14/57003-СД</t>
  </si>
  <si>
    <t>Жестянова Валентина Ивановна, КД 18/ПОТР от 27.06.2008, решение Пресненского районного суда г.Москвы от 20.03.2012 по делу 2-2256/2012</t>
  </si>
  <si>
    <t>17470/12/03/77 от 08.06.2012 Постан. об оконч. ИП от 08.05.2014</t>
  </si>
  <si>
    <t>Абрамов Дмитрий Игоревич, КД АЭК-38-29-4893 от 29.12.2007</t>
  </si>
  <si>
    <t xml:space="preserve">Чегляков Евгений Васильевич солидарно с Чегляковой Еленой Прокопьевной, КД 8/ОПТИМ/Стк от 21.05.2012, решение Сыктывкарского городского суда от 07.02.2014 по делу  2-1907/2014 </t>
  </si>
  <si>
    <t>Руднев Алексей Сергеевич, КД 79/ЛЛ/ОРЛ от 15.06.2012, решение Советского районного суда г. Орла от 20.06.2013 по делу 2-1328/2013</t>
  </si>
  <si>
    <t>Атушев Мирзабек Багутинович, КД 179/ЛЕГ от 21.12.2011</t>
  </si>
  <si>
    <t xml:space="preserve">Сергеев Максим Андреевич, КД 630/ЛЕГ от 22.07.2013, решение Приморского районного суда г. Новороссийска Краснодарского края от 23.09.2020 по делу 2-2095/2020
</t>
  </si>
  <si>
    <t>Обухова Юлия Николаевна, КД 197/ЛЕГ/РЗН от 29.12.2011, решение Таганского районного суда г. Москвы от 31.10.2013 по делу 2-2425/2013</t>
  </si>
  <si>
    <t>2482/15/62030-ИП от 29.01.2014 действующее</t>
  </si>
  <si>
    <t>Михоношин Алексей Владимирович, КД 100/ЛЕГ от 24.04.2012, решение Центрального районного суда г.Красноярска от 18.04.2016 по делу 2-1280/2014</t>
  </si>
  <si>
    <t>46909/17/24002-ИП - окончено</t>
  </si>
  <si>
    <t>Парахин Вячеслав Анатольевич, КД 398/ЛЕГ/ОРЛ от 25.06.2012, судебный приказ мирового судьи судебного участка № 1 Железнодорожного района Орловской области от 22.03.2017 по делу 2-248/2017</t>
  </si>
  <si>
    <t>28674/17/57024-ИП - окончено</t>
  </si>
  <si>
    <t>Абдулгалимов Имран Абдулталиб Оглы, КД 319/ЛЕГ от 07.06.2012</t>
  </si>
  <si>
    <t>Смекалина Галина Анатольевна, КД 487/ЛЕГ от 26.11.2012, судебный приказ мирового судьи судебного участка № 3 Когалымского судебного района от 01.12.2016 по делу 2-3766-1703/2016</t>
  </si>
  <si>
    <t>Биктулов Евгений Вячеславович, КД 548/ПТ от, судебны йприказ мирового судьи СП  № 2-2303/09 от 04.12.2009</t>
  </si>
  <si>
    <t xml:space="preserve">76050/14/16039-ИП от 25.12.2014 76050/14/16039-СД </t>
  </si>
  <si>
    <t>58336/20/23043-ИП
58336/20/23043-СД</t>
  </si>
  <si>
    <t>Евдокимова Галина Васильевна, КД 911/ПТР от 19.08.2008, решение Кировского районного суда г. Томска от 04.10.2012 по делу 2-1310/2012</t>
  </si>
  <si>
    <t xml:space="preserve">03.10.14 направлен запрос в ССП о ходе ИП и информация о реквизитах банка.           По данным ответа ССП от 06.03.15. Исполнительное производство окончено 14.01.2015 в соответствии с п3, ч1, ст.47 . 20.04.15 получено постановление. </t>
  </si>
  <si>
    <t xml:space="preserve">Алсынбаев Алексей Михайлович, КД 20/11 КФ/ЛЕГ от 01.11.2012, решение Ирбитского районного суда Свердловской области от 02.08.2012  по делу  2-678/2012 </t>
  </si>
  <si>
    <t>15461/15/66062-ИП от 15.10.2012</t>
  </si>
  <si>
    <t>Федотенко Александр Анатольевич, КД АЭК-09-07-716 от 30.10.2006</t>
  </si>
  <si>
    <t>Стаучан Виталий Прокопьевич, КД 682/ЛЕГ от 29.11.2013, решение Ленинского районного суда г. Курска от 23.08.2018 по делу 2-4243/22-2018</t>
  </si>
  <si>
    <t>ФС № 025865176 от 21.03.2019
19.01.2022: направлено ходатайство о направлении постановления об окончании ИП и возвращения оригинала ИД</t>
  </si>
  <si>
    <t>Биктулов Евгений Вячеславович, КД 548/ПТ, судебный приказ Мирового судьи судебного участка №1 Советского района г. Казани от 04.12.2009 по делу 2-2303</t>
  </si>
  <si>
    <t>ИП  76050/14/16039-ИП от 25.12.2014
02.07.2019 - Получено постановление об окончании ИП от 16.01.2019 в соотв. с п. 1 ч. 1 ст. 47</t>
  </si>
  <si>
    <t>Подзорова Ольга Александровна, КД 383/ПТР от 28.12.2007, решение и.о. мирового судьи судебного участка №89 Центрального АО г. Омска по делу 2-307/2012</t>
  </si>
  <si>
    <t>ИП-8348/18/55007-ИП
07.02.2022: подготовлено и направлено ходатайство о возвращении ИД взыскателю (после окончания/прекращения ИП</t>
  </si>
  <si>
    <t>Плотникова Ирина Анатольевна, КД 275/ПОТР от 25.06.2008</t>
  </si>
  <si>
    <t>ИП 10805/11/41/64 от 29.03.2011
11.02.2020 - Получ. пост. о принятии ИП к исполнению от 21.09.2018; пост. о передаче ИП в Заводской РОСП от 03.08.2019</t>
  </si>
  <si>
    <t>Бурмагин Александр Викторович, КД 311/ПОТР от 05.08.2008, решение Волжского районного суда г. Саратова от 03.02.2011  по делу 2-414/2011</t>
  </si>
  <si>
    <t xml:space="preserve">Закирзянов Радиф Загфарович солидарно с Нигматзановым Алмазом Анасовичем, КД 793/Ф от 05.05.2008, судебный приказ мирового судьи судебного участка №12 по Советскому судебному району г. Казани Республики Татарстан от 31.10.2016 по делу 12-2-1414/2016 </t>
  </si>
  <si>
    <t>3567/17/16001-ИП от 10.03.2017
09.11.2017 - Получено Пост. об оконч. ИП от 22.04.2017 в соотв. с п. 1 ч. 1 ст. 47 ФЗ № 229
недействующее
(окончено фактом)</t>
  </si>
  <si>
    <t>Мацкевич Вадим Александрович, КД 405/ПОТР от 28.08.2008</t>
  </si>
  <si>
    <t>Нуриева Наталья Владимировна, КД АЭК-19-28-4753 от 04.09.2008, решение Пушкинского районного суда Санкт-Петербурга от 06.06.2013 по делу 2-230/2013</t>
  </si>
  <si>
    <t>ИП 34501/15/78017-ИП от 13.08.2015
20.04.2017 - выход к СП: Получено пост. об окончании ИП, реестр перечисляемых сумм к заявке на кассовый расход.</t>
  </si>
  <si>
    <t>Мишенина Светлана Викторовна, КД 23/ПОТР от 17.07.2007, судебный приах мирового судьи судебного участка №81 г.Новороссийска от 16.12.2009 по делу 2-1107/2009-81</t>
  </si>
  <si>
    <t>15617/10/40/23 - окончено 22.10.2011</t>
  </si>
  <si>
    <t>Антонова Ирина Анатольевна, КД 778/ПТР от 09.06.2008, судебный приказ мирового судьи судебного участка Зырянского судебного района Томской области от 12.10.2009 по делу 2-1457-2009</t>
  </si>
  <si>
    <t>ИП окончено 14.02.2014 факт.исполнением.Информация с ответа на запрос из УФССП от 27.10.2016.</t>
  </si>
  <si>
    <t>Сафроненкова Татьяна Николаевна, КД 245/ДВ от 01.08.2008, решение Выборгского районного суда г.Санкт-Петербург от 24.06.2010 по делу 2-3534/2010</t>
  </si>
  <si>
    <t xml:space="preserve">Смирнова Татьяна Анатольевна, КД 214/СПФ от 09.04.2007, </t>
  </si>
  <si>
    <t>Бирюкова Оксана Сергеевна, КД 80283/ПОТР от 22.05.2008</t>
  </si>
  <si>
    <t>Дадока Елена Людвиговна, КД 77/ДВ от 25.09.2007</t>
  </si>
  <si>
    <t>Бандурин Виктор Алексеевич, КД 549/ПТР от 14.03.2008, заочное решение мирового судьи судебного участка №112 Центрального АО г. Омска от 26.09.2012 по делу 2-10479/2012</t>
  </si>
  <si>
    <t>549/ПТР                                      СУСС  11.11.2020
СПИСАНО В 2016 ГОДУ НА ОСНОВАНИИ РЕШЕНИЯ КОМИТЕТА КРЕДИТОРОВ
30.09.2016 получины оригиналы ИД.                                                                      04.10.2016 направлено заявление о ВИП.
01.11.2016 получено пост.о возбуждении.
14.12.2016г. Получена копия ответа с КБ Юниаструм Банк-отриц, пост.об обращении взыскания будет осуществлено по мере поступления.
22.12.2016 выход в ОСП,ИП окончено,получены оригиналы ИД.                                  
15.12.2017 направлено заявление о ВИП ЕМС EF017955744RU.
03.04.2018 получено пост.об окончании фактическим исполнением
09.09.2020 подготовлено заявление о направлении копии пост. о ВИП (для УКП)
05.11.2020 получено пост. о ВИП</t>
  </si>
  <si>
    <t>Калекина Ольга Александровна, КД 139/ДВ от 23.04.2008, решение Брянского районного суда Брянской области от 22.10.2013 по делу 2-112/2013</t>
  </si>
  <si>
    <t>нет данных</t>
  </si>
  <si>
    <t>Тимашев Урал Миннибаевич, КД 2019/ТК/КУ УФА от 07.08.2008, решение Чекмагушевского районного суда Республики Башкортостан от 05.06.2012 по делу 2-180/2012</t>
  </si>
  <si>
    <t>ИП-6675/14/02065-ИП  от 28.07.2014
01.08.2020 - Получ. пост. об оконч. ИП</t>
  </si>
  <si>
    <t>Рывкина Лариса Евгеньевна, КД 319/ПОТР от 08.07.2008</t>
  </si>
  <si>
    <t>Кудрявцев Александр Григорьевич, КД 10/СПФ от 22.01.2007, решение (заочное) Первомайского районного суда г. Омска от 05.04.2010 по делу 2-1144/2010</t>
  </si>
  <si>
    <t>10/СПФ                                             СУСС 06.05.2020
12.09.14 Направлен запрос о ходе ИП.
19/02/16 - Направлен запрос о ходе ИП
24/05/16 - Направлен повторный запрос о ходе ИП.   
Выход к СП 11.08.2016,пост.на ЗП от 25.02.2016,производятся удержания,остаток долга 71 594,15.СП по Пост.от 17.05.16, 20.05.16, 06.07.2016, 20.07.2016 распределение денежных средств.08.08.2016 направлен запрос в ПФ.                                           Выход к СП 06.10.16,получены сведения об удержании в сумме 44 464, 40.
22.12.2016 выход в ОСП,28.11.2016 Пост.о распределении ДС. 07.12.2016.Пост.об объединении ИП.
26.01.2017 выход в ОСП,пост.о распределении ДС от 07.12.2016,29.12.2016.Остаток долга 2 156.65.
14.02.2017 выход в ОСП,ГИБДД от 21.01.2017-ТС ВАЗ 2121,1980 г.в.,ТОЙОТА - 2000 г.в.,ПФ-ООО "Завод нефтегазового оборудования" г. Омск.
16.03.2017 выход в ОСП,получена сводка по ИП от 14.03.2017,взыскано 103 901, 90.Пост.о распределении ДС 27.01.2017,остаток задолженности 2 156,65.Пост.об объединении ИП в сводное 27.01.2017.                                                            22.05.20107 направлен запрос о ходе ИП.(Общий запрос № 6718-05/17)
02.11.2017 направлен запрос о ходе ИП.
11.12.2017 по эл.почте получен ответ: ИП окончено 05.04.2017 фактическим исполненим, пост.об окончании ИП направлено в адрес взыскателя</t>
  </si>
  <si>
    <t>Кривошеин Владимир Алексеевич, КД 394/ПТР от 11.01.2008</t>
  </si>
  <si>
    <t xml:space="preserve"> Феоктистова Ирина Валентиновна, КД 283/ПОТР УХТ от 12.12.2007</t>
  </si>
  <si>
    <t xml:space="preserve">Харченко Анатолий Анатольевич, КД 308/ПОТР от 24.06.2008, решение Октябрьского районногой суда г. Новороссийска от 12.01.2011 по делу 2-307/11 </t>
  </si>
  <si>
    <t>Рыбалко Ирина Васильевна, КД 23/СПФ от 29.01.2007, судебный приказ мирового судьи судебного участка №76 г. Омска от 21.12.2009 по делу 2-5971/2009</t>
  </si>
  <si>
    <t>окончено 05.02.2015</t>
  </si>
  <si>
    <t>ИП - 5164/10/01/70 от 29.01.2010
Ип окончено в связи с заявлением взыскателя об окончании ИП.</t>
  </si>
  <si>
    <t>Лысяк Татьяна Николаевна, КД 331/ДВ от 13.10.2008, решение Кировского районого суда г. Томска от 17.11.2009 по делу 2-2783/2009</t>
  </si>
  <si>
    <t xml:space="preserve">ИП-88169/13/03/55 от 06.12.2013
Окончено 23.01.2014 фактическим исполнением.Информация с ответа из УФССП от 27.10.2016.
16.06.2022 ИП окончено п.1 ч.1 ст.47 (материалы ИП уничтожены). </t>
  </si>
  <si>
    <t>Жумабекова Мария Бахриденовна, КД 27/СОЦ от 11.02.2008, решение мирового судьи судебного участка №112 Центрального АО г. Омска от 09.08.2013 по делу 2-8624/2013</t>
  </si>
  <si>
    <t>Абдрафиков Артур Фаритович, КД 108/ПТР от 28.08.2007, заочное решение мирового судьи судебного участка №112 Центрального АО г. Омска от 27.03.2012 по делу 2-2845/2012</t>
  </si>
  <si>
    <t>ИП окончено 31.10.2013 фактическим исполнением.Информация с ответа из УФССП от 27.10.2016.</t>
  </si>
  <si>
    <t>Захарова Валентина Юрьевна, КД 75/СПФ УФА от 09.06.2007, решение Октябрьского районного суда г. Уфы Республики Башкортостан от 13.04.2012 по делу 2-816/2012</t>
  </si>
  <si>
    <t xml:space="preserve">38428/12/05/02 от 19.06.2012 </t>
  </si>
  <si>
    <t>Шафарост Тамара Григорьевна, КД 222/СПФ от 14.06.2007</t>
  </si>
  <si>
    <t>Круглова Марина Анатольевна, КД 300/СПФ от 25.05.2007</t>
  </si>
  <si>
    <t>Солдаткина Ольга Николаевна, КД 206/СПФ от 26.03.2007</t>
  </si>
  <si>
    <t>Мейзер Александр Иванович, КД 873/ПТР от 04.08.2008, решение Советсткого районного суда г. Томска от 03.02.2011 по делу 2-163/11</t>
  </si>
  <si>
    <t xml:space="preserve">873/ПТР                         СУСС   14.05.2020
03.10.14 направлен запрос в ССП о ходе ИП и информация о реквизитах банка. По данным СП направлены запросы в регистрирующие органы и кредитные организации. Проводятся мероприятия по выявлению имущества должника. Остаток долга составляет 31001,02 руб.                                                                                                                 01.10.15 получен ответ СПИ в соответствии с которым ИП окончено 18.03.2015 в соответствии с п.1 ч.1 ст.47 (фактическое исполнение). Остаток долга 35029,57 руб. перечилен на счет ГК "АСВ". Постановление получено. 
24.06.2022 получен ответ из ОСП по городу Северску УФССП по Томской области от 17.06.2022 (документы по ИП уничтожены)
</t>
  </si>
  <si>
    <t>Литвинов Денис Станиславович, КД АЭК-17-11-1426 от 29.12.2006</t>
  </si>
  <si>
    <t>Лобанова Елена Владимировна, КД 330/ПОТР от 29.01.2008</t>
  </si>
  <si>
    <t>Аболенцев Николай Николаевич, КД Ф0701-07-ПК-Д от 04.12.2007</t>
  </si>
  <si>
    <t xml:space="preserve">Петров Константин Витальевич, КД Ф0711-07-ПК-Д от 03.12.2007, решение Советского районного суда г.Томска от 06.04.2011 по делу 2-803/11 </t>
  </si>
  <si>
    <t>7003/15/70024-ИП
7002/15/70024-ИП</t>
  </si>
  <si>
    <t>Богоделов Глеб Юрьевич, КД 70102/СПФ от 29.03.2007</t>
  </si>
  <si>
    <t>Шестаков Александр Иванович, КД 766/ПТР от 06.06.2008, судебный приказ мирового судьи по судебному участку №112 г. Омска от 04.03.2013 по делу 2-1941/2013</t>
  </si>
  <si>
    <t xml:space="preserve">766/ПТР                                   СУСС 06.05.2020
30.09.2014 направлен запрос в о ходе ИП.Имущество и д/средства не выявлены.    
10/05/16 -  Направлен запрос о возврате исполнительных документов.                                    30.09.2016 получен оригинал ИД.                                                                                                           
28.10.2016 направлено заявление о возбуждении ИП.
20.12.2016 выход в ОСП,направлены запросы от 03.11.2016 в ЗАГС, ПФ, банки, ФМС, ФНС, ГИБДД, БТИ, РОСРЕЕСТР, операторам связи.Пост.от 14.11.2016 обращено взыскание на ДС в Сбербанк, ПАО Промсвязьбанк, 23.11.2016 запрос в ПФ,14.12.2016 Пост.о распределении денежных средств - поступило 180 руб.
22.03.2017 - Подготовлено ходатайство о возврате ИД.
26.04.2017 получены оригиналы ИД (в ходе ИП взыскано 180 руб.)
13.03.2018 направлено заявление о ВИП EMS EP076476982RU.
10.04.2018 получено пост.о возбуждении.
20.07.2018 получены оригиналы ИД
18.05.2021: подготовлено и направлено ходатайство о возвращении оригиналов ИД (Шестаков Демьян Валерьевич ВС № 051201605/1). 
03.06.2021: Получен документ: Постановление об окончании ИП актом о невозможности взыскания, оригинал ИД  от 29.06.2018(оригинал ИЛ). 
03.06.2021: подготовлено заявление о возбуждении исполнительного производства и направлено для принудительного исполнения в ОСП по Советскому АО УФССП России по Омской области (Шестаков Демьян Валерьевич: ВС № 051201605/1). 
29.07.2021: в результате мониторинга официального сайта ФССП России: получена информация о возбуждении исполнительного производства № 804574/21/55004-ИП от 23.06.2021 (Шестаков Демьян Валерьевич: ВС № 051201605/1). 
15.10.2021: Подготовлен и направлен  запрос о ходе ИП (Шестаков Демьян Валерьевич ВС № 051201605/1). 
15.10.2021: Подготовлено и направлено ходатайство о возвращении ИД взыскателю (после окончания/прекращения ИП) (Шестаков Демьян Валерьевич ВС № 051201605/1). 
07.02.2022: подготовлен и направлен  запрос о ходе ИП(Шестаков Демьян Валерьевич)
29.04.2022: подготовлен и направлен повторный запрос о ходе ИП(Шестаков Демьян Валерьевич).
17.06.2022 получено постановление о ВИП; 
13.07.2022 Получено постановление от 29.06.2022 об обращении взыскания на ДС должника (Альфа Банк);
13.07.2022 Получено постановление от 29.06.2022 об обращении взыскания на ДС должника (Пойдем Банк); 
13.07.2022 Получено постановление от 29.06.2022 об обращении взыскания на ДС должника (Тинькофф Банк); 
13.07.2022 Получено постановление от 29.06.2022 об обращении взыскания на ДС должника (Открытие Банк); 
13.07.2022 получено Постановление об обращении взыскания на ДС должника, находящиеся в банке или иной кредитной организации от 29.06.2022 (в АО Заподно-Сибирский Банк);
13.07.2022 поступило Постановление об обращении взыскания на ДС в валюте при исчислении долга в руб. (в ПАО ПромсвязьБанк);
13.07.2022 поступило Постановление об обращении взыскания на ДС должника, находящиеся в банке от 29.06.2022 (в АО Банк ГПБ);
13.07.2022 поступило Постановление об обращении взыскания на ДС должника, находящиеся в банке или иной кредитной организации от 29.06.2022 (в ПАО Сбербанк);
13.07.2022 поступило Постановление об обращении взыскания на ДС должника, находящиеся в банке или иной кредитной организации от 29.06.2022 (в ПАО "ПРОМСВЯЗЬБАНК");
16.01.2023 получено постановление об отмене обращения взыскания на ДС от 14.12.2022 (западно-сибирский); 
16.01.2023 получено постановление об отмене обращения взыскания на ДС от 14.12.2022 (открытие); 
16.01.2023 получено постановление об отмене обращения взыскания на ДС от 14.12.2022 (пойдем); 
16.01.2023 получено постановление об отмене обращения взыскания на ДС от 14.12.2022 (тинькофф); 
16.01.2023 получено постановление об отмене обращения взыскания на ДС от 14.12.2022 (промсвязьбанк валюта); 
16.01.2023 получено постановление об отмене обращения взыскания на ДС от 14.12.2022 (гпб);  
16.01.2023 получено постановление об отмене обращения взыскания на ДС от 14.12.2022 (гпб);  
16.01.2023 получено постановление об отмене обращения взыскания на ДС от 14.12.2022 (промсвязьбанк);
15.03.2023 - Получено: Пост. об окончании ИП + оригинал ИД. </t>
  </si>
  <si>
    <t>189555/20/23054-ИП - окончено</t>
  </si>
  <si>
    <t>Ткачук Александр Александрович, КД 142/СПФ от 28.02.2007</t>
  </si>
  <si>
    <t>Цыбанев Александр Николаевич, КД 227/ЛЕГ от 20.08.2012, решение Октябрьский районный суд города Мурманска  от по делу  2-2533/2014</t>
  </si>
  <si>
    <t>Сергеев Денис Владимирович, КД НН-00-281 от 15.04.2008, судебный приказ мирового судьи С/У №37 САНКТ-ПЕТЕРБУРГА от 06.03.2009 по делу 2-206/09/21</t>
  </si>
  <si>
    <t>8630/18/60042-ИП от 04.07.2012</t>
  </si>
  <si>
    <t>Кошенов Дмитрий Рашитович, КД 254/ДВ от 17.03.2008, решение Первомайский р/суд г.Омска от 30.09.2009 по делу 2-2809/2009</t>
  </si>
  <si>
    <t>Сенин Александр Иванович, КД Ф0492-07-ПК-Д от 17.09.2007, решение Куйбышевский р/суд г.Омска от 10.08.2011 по делу 2-3557/2011</t>
  </si>
  <si>
    <t>64081/15/55007-ИП</t>
  </si>
  <si>
    <t>Губин Сергей Витальевич, кд 280/ДВ от 12.05.2008, решение Советского районного суда г. Томска от 09.06.2011 по делу 2-1428/2011</t>
  </si>
  <si>
    <t>ИЛ в ОСП не предъявлялся.(Сводка по ИП с УФССП)</t>
  </si>
  <si>
    <t>Ярмуш Виктория Викторовна, КД 32/ДВ от 24.04.2007</t>
  </si>
  <si>
    <t>Гаевская Лора Дмитриевна, КД 336/ПОТР от 02.07.2008, решение по делу 2-1583/2012</t>
  </si>
  <si>
    <t>Фролова светлана Анатольевна, КД 427/ПОТР от 19.09.2008, решение выборгского районного суда санкт-Петербурга от 24.02.2011 по делу 2-968/2011</t>
  </si>
  <si>
    <t>Балансовая стоимость лота по состоянию на 01.06.2023</t>
  </si>
  <si>
    <t>Права требования к 134 физическим лицам</t>
  </si>
  <si>
    <t>Пропущен срок исковой давности</t>
  </si>
  <si>
    <t>Взысканием занимается Служба управления при Правительстве Республики Таджикистан</t>
  </si>
  <si>
    <t>Искендеров Сабир Салманович, Искендеров Аслан Салманович (правопреемники Искендеровой Татьяны Васильевны) КД 80084/ПОТР от 27.03.2008, судебный приказ мирового судьи судебного участка № 6 Ленинского административного округа Тюмени от дело № 2-8238-2012/6м</t>
  </si>
  <si>
    <r>
      <t xml:space="preserve">Ковешникова Ирина Юрьевна (поручитель Ковешникова Владимира Анатольевича - банкротство завершен), </t>
    </r>
    <r>
      <rPr>
        <sz val="9"/>
        <rFont val="Calibri"/>
        <family val="2"/>
        <charset val="204"/>
      </rPr>
      <t xml:space="preserve">КД 231/ДВ от 04.06.2008, КД 83/ДВ от 20.02.2007, решение Выборгского районного суда г. Санкт-Петербурга от 22.02.2012 по делу 2-3230/11 </t>
    </r>
  </si>
  <si>
    <r>
      <t xml:space="preserve">Астахов Сергей Александрович, </t>
    </r>
    <r>
      <rPr>
        <sz val="9"/>
        <rFont val="Calibri"/>
        <family val="2"/>
        <charset val="204"/>
      </rPr>
      <t>КД АЭК-07-01-1274 от 14.12.2006, КД 379/ПОТР от 11.08.2008, заочное решение Красногвардейского районного суда г. Санкт-Петербурга от 11.10.2011 по делу 2-4293/11</t>
    </r>
  </si>
  <si>
    <t>Морозова Наталья Тимофеевна, КД 25/МСБ/КРД от 26.03.2013, КД 10/МСБ/КРД от 25.06.2012, решение АС г. Москвы от 29.04.2020 по делу А40-28249/2020-26-180</t>
  </si>
  <si>
    <r>
      <t xml:space="preserve">ИП - 134940/18/78030-ИП от 05.01612.2
21.05.2020 получен ответ из АСВ, задолженность погашена в полном объеме, </t>
    </r>
    <r>
      <rPr>
        <sz val="9"/>
        <rFont val="Calibri"/>
        <family val="2"/>
        <charset val="204"/>
      </rPr>
      <t>есть остатки для списания, направлена инф. для списания</t>
    </r>
  </si>
  <si>
    <t>ИП от 24.03.2010 № 5550/10/05/78 - 01.08.2014 - ИП окончено на основании п. 3 ч. 1 ст. 46 ФЗ "Об ИП" - невозможность взыскания.</t>
  </si>
  <si>
    <t xml:space="preserve">120538/14/11001-ИП от 15.10.2014 - (правоприемник), 120540/14/11001-ИП от 15.10.2014 - Окончено от 29.04.2015 </t>
  </si>
  <si>
    <t>22355/13/01/57 недействующее (окончено 31.03.2016)</t>
  </si>
  <si>
    <t xml:space="preserve">86722/12/02/78 - окончено 26.09.2017 </t>
  </si>
  <si>
    <t>Права требования к 154 физическим лицам</t>
  </si>
  <si>
    <r>
      <t>автомобиль</t>
    </r>
    <r>
      <rPr>
        <sz val="10"/>
        <color rgb="FF7030A0"/>
        <rFont val="Times New Roman"/>
        <family val="1"/>
        <charset val="204"/>
      </rPr>
      <t xml:space="preserve"> (на внебалансе отсутствует счет по данному авто, залогом не числится)</t>
    </r>
  </si>
  <si>
    <r>
      <t>да
ТС Chevrolet Trailblazer, 
VIN: X4XDT13S050000785</t>
    </r>
    <r>
      <rPr>
        <sz val="9"/>
        <color rgb="FF7030A0"/>
        <rFont val="Times New Roman"/>
        <family val="1"/>
        <charset val="204"/>
      </rPr>
      <t xml:space="preserve"> (не залог)</t>
    </r>
  </si>
  <si>
    <r>
      <t xml:space="preserve">да
ТС Грузовой, GREAT WALL CC I027 SY 2006 г.в.,  
VIN: LCWDA2C7X6A0756652 </t>
    </r>
    <r>
      <rPr>
        <sz val="9"/>
        <color rgb="FF7030A0"/>
        <rFont val="Times New Roman"/>
        <family val="1"/>
        <charset val="204"/>
      </rPr>
      <t>(залоговая стоиомть 485 000)</t>
    </r>
  </si>
  <si>
    <r>
      <t xml:space="preserve">да, ТС </t>
    </r>
    <r>
      <rPr>
        <sz val="10"/>
        <color rgb="FF7030A0"/>
        <rFont val="Times New Roman"/>
        <family val="1"/>
        <charset val="204"/>
      </rPr>
      <t>(залоговая стоимость 341 000)</t>
    </r>
  </si>
  <si>
    <r>
      <t xml:space="preserve">да, ТС </t>
    </r>
    <r>
      <rPr>
        <sz val="9"/>
        <color rgb="FF7030A0"/>
        <rFont val="Calibri"/>
        <family val="2"/>
        <charset val="204"/>
        <scheme val="minor"/>
      </rPr>
      <t>(залоговая стоимость 430 000)</t>
    </r>
  </si>
  <si>
    <t>Наименование имущества (позиций)</t>
  </si>
  <si>
    <t>№</t>
  </si>
  <si>
    <t>Место нахождения имущества</t>
  </si>
  <si>
    <t>Итого:</t>
  </si>
  <si>
    <t>Сумма долга,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</si>
</sst>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0;\-#,###,##0.00"/>
  </numFmts>
  <fonts count="27" x14ac:knownFonts="1">
    <font>
      <sz val="11"/>
      <color theme="1"/>
      <name val="Calibri"/>
      <family val="2"/>
      <charset val="204"/>
      <scheme val="minor"/>
    </font>
    <font>
      <sz val="12"/>
      <color theme="1"/>
      <name val="Times New Roman"/>
      <family val="1"/>
      <charset val="204"/>
    </font>
    <font>
      <sz val="11"/>
      <color theme="1"/>
      <name val="Calibri"/>
      <family val="2"/>
      <scheme val="minor"/>
    </font>
    <font>
      <sz val="11"/>
      <color theme="1"/>
      <name val="Calibri"/>
      <family val="2"/>
      <charset val="204"/>
      <scheme val="minor"/>
    </font>
    <font>
      <b/>
      <sz val="16"/>
      <color theme="1"/>
      <name val="Times New Roman"/>
      <family val="1"/>
      <charset val="204"/>
    </font>
    <font>
      <sz val="11"/>
      <color theme="1"/>
      <name val="Times New Roman"/>
      <family val="1"/>
      <charset val="204"/>
    </font>
    <font>
      <sz val="9"/>
      <name val="Times New Roman"/>
      <family val="1"/>
      <charset val="204"/>
    </font>
    <font>
      <sz val="8"/>
      <name val="Times New Roman"/>
      <family val="1"/>
      <charset val="204"/>
    </font>
    <font>
      <sz val="7"/>
      <name val="Times New Roman"/>
      <family val="1"/>
      <charset val="204"/>
    </font>
    <font>
      <sz val="8"/>
      <color theme="1"/>
      <name val="Calibri"/>
      <family val="2"/>
      <charset val="204"/>
      <scheme val="minor"/>
    </font>
    <font>
      <b/>
      <sz val="8"/>
      <name val="Times New Roman"/>
      <family val="1"/>
      <charset val="204"/>
    </font>
    <font>
      <b/>
      <sz val="9"/>
      <name val="Times New Roman"/>
      <family val="1"/>
      <charset val="204"/>
    </font>
    <font>
      <sz val="9"/>
      <name val="Calibri"/>
      <family val="2"/>
      <charset val="204"/>
      <scheme val="minor"/>
    </font>
    <font>
      <sz val="10"/>
      <name val="Arial Cyr"/>
      <family val="2"/>
      <charset val="204"/>
    </font>
    <font>
      <sz val="10"/>
      <name val="Times New Roman"/>
      <family val="1"/>
      <charset val="204"/>
    </font>
    <font>
      <b/>
      <sz val="10"/>
      <name val="Times New Roman"/>
      <family val="1"/>
      <charset val="204"/>
    </font>
    <font>
      <sz val="11"/>
      <color rgb="FF9C0006"/>
      <name val="Calibri"/>
      <family val="2"/>
      <charset val="204"/>
      <scheme val="minor"/>
    </font>
    <font>
      <sz val="8"/>
      <name val="Calibri"/>
      <family val="2"/>
      <scheme val="minor"/>
    </font>
    <font>
      <sz val="9"/>
      <name val="Calibri"/>
      <family val="2"/>
      <scheme val="minor"/>
    </font>
    <font>
      <sz val="10"/>
      <name val="Calibri"/>
      <family val="2"/>
      <scheme val="minor"/>
    </font>
    <font>
      <sz val="11"/>
      <name val="Calibri"/>
      <family val="2"/>
      <charset val="204"/>
      <scheme val="minor"/>
    </font>
    <font>
      <sz val="8"/>
      <name val="Calibri"/>
      <family val="2"/>
      <charset val="204"/>
      <scheme val="minor"/>
    </font>
    <font>
      <sz val="9"/>
      <name val="Calibri"/>
      <family val="2"/>
      <charset val="204"/>
    </font>
    <font>
      <sz val="9"/>
      <color theme="1"/>
      <name val="Calibri"/>
      <family val="2"/>
      <charset val="204"/>
      <scheme val="minor"/>
    </font>
    <font>
      <sz val="10"/>
      <color rgb="FF7030A0"/>
      <name val="Times New Roman"/>
      <family val="1"/>
      <charset val="204"/>
    </font>
    <font>
      <sz val="9"/>
      <color rgb="FF7030A0"/>
      <name val="Times New Roman"/>
      <family val="1"/>
      <charset val="204"/>
    </font>
    <font>
      <sz val="9"/>
      <color rgb="FF7030A0"/>
      <name val="Calibri"/>
      <family val="2"/>
      <charset val="204"/>
      <scheme val="minor"/>
    </font>
  </fonts>
  <fills count="19">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C7CE"/>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s>
  <cellStyleXfs count="5">
    <xf numFmtId="0" fontId="0" fillId="0" borderId="0"/>
    <xf numFmtId="0" fontId="2" fillId="0" borderId="0"/>
    <xf numFmtId="164" fontId="3" fillId="0" borderId="0" applyFont="0" applyFill="0" applyBorder="0" applyAlignment="0" applyProtection="0"/>
    <xf numFmtId="0" fontId="13" fillId="0" borderId="0"/>
    <xf numFmtId="0" fontId="16" fillId="17" borderId="0" applyNumberFormat="0" applyBorder="0" applyAlignment="0" applyProtection="0"/>
  </cellStyleXfs>
  <cellXfs count="144">
    <xf numFmtId="0" fontId="0" fillId="0" borderId="0" xfId="0"/>
    <xf numFmtId="0" fontId="1" fillId="0" borderId="1" xfId="0" applyFont="1" applyBorder="1"/>
    <xf numFmtId="0" fontId="5" fillId="0" borderId="0" xfId="0" applyFont="1"/>
    <xf numFmtId="0" fontId="1" fillId="10" borderId="1" xfId="0" applyFont="1" applyFill="1" applyBorder="1"/>
    <xf numFmtId="0" fontId="1" fillId="2" borderId="1" xfId="0" applyFont="1" applyFill="1" applyBorder="1"/>
    <xf numFmtId="0" fontId="1" fillId="7" borderId="1" xfId="0" applyFont="1" applyFill="1" applyBorder="1"/>
    <xf numFmtId="0" fontId="1" fillId="8" borderId="1" xfId="0" applyFont="1" applyFill="1" applyBorder="1"/>
    <xf numFmtId="0" fontId="1" fillId="12" borderId="1" xfId="0" applyFont="1" applyFill="1" applyBorder="1" applyAlignment="1">
      <alignment horizontal="left" vertical="center" wrapText="1"/>
    </xf>
    <xf numFmtId="0" fontId="1" fillId="9" borderId="1" xfId="0" applyFont="1" applyFill="1" applyBorder="1" applyAlignment="1">
      <alignment horizontal="left" vertical="center"/>
    </xf>
    <xf numFmtId="0" fontId="1" fillId="14" borderId="1" xfId="0" applyFont="1" applyFill="1" applyBorder="1"/>
    <xf numFmtId="0" fontId="1" fillId="13" borderId="1" xfId="0" applyFont="1" applyFill="1" applyBorder="1"/>
    <xf numFmtId="0" fontId="1" fillId="16" borderId="1" xfId="0" applyFont="1" applyFill="1" applyBorder="1"/>
    <xf numFmtId="0" fontId="1" fillId="3" borderId="1" xfId="0" applyFont="1" applyFill="1" applyBorder="1"/>
    <xf numFmtId="4" fontId="14" fillId="16" borderId="1" xfId="0" applyNumberFormat="1" applyFont="1" applyFill="1" applyBorder="1" applyAlignment="1">
      <alignment horizontal="center" vertical="center"/>
    </xf>
    <xf numFmtId="4" fontId="14" fillId="16" borderId="1" xfId="0" applyNumberFormat="1" applyFont="1" applyFill="1" applyBorder="1" applyAlignment="1">
      <alignment horizontal="center" vertical="center" wrapText="1"/>
    </xf>
    <xf numFmtId="1" fontId="8" fillId="16" borderId="1" xfId="0" applyNumberFormat="1" applyFont="1" applyFill="1" applyBorder="1" applyAlignment="1">
      <alignment horizontal="center" vertical="center" wrapText="1"/>
    </xf>
    <xf numFmtId="14" fontId="10" fillId="16" borderId="1" xfId="0" applyNumberFormat="1" applyFont="1" applyFill="1" applyBorder="1" applyAlignment="1">
      <alignment horizontal="center" vertical="center" wrapText="1"/>
    </xf>
    <xf numFmtId="0" fontId="7" fillId="16" borderId="1" xfId="0" applyFont="1" applyFill="1" applyBorder="1" applyAlignment="1">
      <alignment horizontal="center" vertical="center" wrapText="1"/>
    </xf>
    <xf numFmtId="0" fontId="14" fillId="16" borderId="1" xfId="0" applyFont="1" applyFill="1" applyBorder="1" applyAlignment="1">
      <alignment horizontal="center" vertical="center"/>
    </xf>
    <xf numFmtId="1" fontId="10" fillId="16" borderId="1" xfId="2" applyNumberFormat="1" applyFont="1" applyFill="1" applyBorder="1" applyAlignment="1">
      <alignment horizontal="center" vertical="center" wrapText="1"/>
    </xf>
    <xf numFmtId="4" fontId="15" fillId="16" borderId="1" xfId="2" applyNumberFormat="1"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2" fillId="16" borderId="1" xfId="0" applyFont="1" applyFill="1" applyBorder="1" applyAlignment="1">
      <alignment horizontal="left" vertical="top" wrapText="1"/>
    </xf>
    <xf numFmtId="14" fontId="7" fillId="16" borderId="1" xfId="0" applyNumberFormat="1" applyFont="1" applyFill="1" applyBorder="1" applyAlignment="1">
      <alignment wrapText="1"/>
    </xf>
    <xf numFmtId="14" fontId="15" fillId="16" borderId="1" xfId="0" applyNumberFormat="1" applyFont="1" applyFill="1" applyBorder="1" applyAlignment="1">
      <alignment horizontal="center" vertical="center" wrapText="1"/>
    </xf>
    <xf numFmtId="14" fontId="14" fillId="16" borderId="1" xfId="0" applyNumberFormat="1" applyFont="1" applyFill="1" applyBorder="1" applyAlignment="1">
      <alignment vertical="top" wrapText="1"/>
    </xf>
    <xf numFmtId="14" fontId="14" fillId="16" borderId="1" xfId="0" applyNumberFormat="1" applyFont="1" applyFill="1" applyBorder="1" applyAlignment="1">
      <alignment wrapText="1"/>
    </xf>
    <xf numFmtId="0" fontId="1" fillId="5" borderId="1" xfId="0" applyFont="1" applyFill="1" applyBorder="1" applyAlignment="1">
      <alignment horizontal="left" vertical="center" wrapText="1"/>
    </xf>
    <xf numFmtId="0" fontId="4" fillId="0" borderId="0" xfId="0" applyFont="1" applyAlignment="1">
      <alignment horizontal="center"/>
    </xf>
    <xf numFmtId="0" fontId="1" fillId="6" borderId="1" xfId="0" applyFont="1" applyFill="1" applyBorder="1" applyAlignment="1">
      <alignment horizontal="left" vertical="center"/>
    </xf>
    <xf numFmtId="0" fontId="1" fillId="11" borderId="1" xfId="0" applyFont="1" applyFill="1" applyBorder="1" applyAlignment="1">
      <alignment vertical="center" wrapText="1"/>
    </xf>
    <xf numFmtId="0" fontId="1" fillId="13" borderId="1" xfId="0" applyFont="1" applyFill="1" applyBorder="1" applyAlignment="1">
      <alignment vertical="center" wrapText="1"/>
    </xf>
    <xf numFmtId="0" fontId="1" fillId="3" borderId="1" xfId="0" applyFont="1" applyFill="1" applyBorder="1" applyAlignment="1">
      <alignment vertical="center" wrapText="1"/>
    </xf>
    <xf numFmtId="0" fontId="1" fillId="4"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3" borderId="1" xfId="0" applyFont="1" applyFill="1" applyBorder="1" applyAlignment="1">
      <alignment wrapText="1"/>
    </xf>
    <xf numFmtId="4" fontId="6" fillId="16" borderId="1" xfId="0" applyNumberFormat="1" applyFont="1" applyFill="1" applyBorder="1" applyAlignment="1">
      <alignment horizontal="center" vertical="center" wrapText="1"/>
    </xf>
    <xf numFmtId="0" fontId="7" fillId="16" borderId="0" xfId="0" applyFont="1" applyFill="1"/>
    <xf numFmtId="0" fontId="17" fillId="16" borderId="0" xfId="0" applyFont="1" applyFill="1"/>
    <xf numFmtId="4" fontId="17" fillId="16" borderId="0" xfId="0" applyNumberFormat="1" applyFont="1" applyFill="1" applyAlignment="1">
      <alignment vertical="center"/>
    </xf>
    <xf numFmtId="0" fontId="7" fillId="16" borderId="0" xfId="0" applyFont="1" applyFill="1" applyAlignment="1">
      <alignment vertical="center"/>
    </xf>
    <xf numFmtId="0" fontId="17" fillId="16" borderId="0" xfId="0" applyFont="1" applyFill="1" applyAlignment="1">
      <alignment horizontal="center" vertical="center"/>
    </xf>
    <xf numFmtId="0" fontId="18" fillId="9" borderId="0" xfId="0" applyFont="1" applyFill="1" applyAlignment="1">
      <alignment horizontal="center" vertical="center"/>
    </xf>
    <xf numFmtId="9" fontId="18" fillId="18" borderId="0" xfId="0" applyNumberFormat="1" applyFont="1" applyFill="1" applyAlignment="1">
      <alignment horizontal="center" vertical="center"/>
    </xf>
    <xf numFmtId="0" fontId="7" fillId="16" borderId="1" xfId="0" applyNumberFormat="1" applyFont="1" applyFill="1" applyBorder="1" applyAlignment="1">
      <alignment horizontal="center" vertical="center" wrapText="1"/>
    </xf>
    <xf numFmtId="0" fontId="7" fillId="16" borderId="1" xfId="0" applyNumberFormat="1" applyFont="1" applyFill="1" applyBorder="1" applyAlignment="1">
      <alignment horizontal="center" vertical="center"/>
    </xf>
    <xf numFmtId="0" fontId="19" fillId="16" borderId="0" xfId="0" applyFont="1" applyFill="1" applyAlignment="1">
      <alignment horizontal="center" vertical="center"/>
    </xf>
    <xf numFmtId="0" fontId="19" fillId="16" borderId="0" xfId="0" applyFont="1" applyFill="1"/>
    <xf numFmtId="4" fontId="19" fillId="16" borderId="0" xfId="0" applyNumberFormat="1" applyFont="1" applyFill="1" applyAlignment="1">
      <alignment vertical="center"/>
    </xf>
    <xf numFmtId="0" fontId="14" fillId="16" borderId="0" xfId="0" applyFont="1" applyFill="1" applyAlignment="1">
      <alignment vertical="center"/>
    </xf>
    <xf numFmtId="0" fontId="6" fillId="9" borderId="0" xfId="0" applyFont="1" applyFill="1" applyBorder="1" applyAlignment="1">
      <alignment horizontal="center" vertical="center" wrapText="1"/>
    </xf>
    <xf numFmtId="9" fontId="11" fillId="18" borderId="0" xfId="0" applyNumberFormat="1" applyFont="1" applyFill="1" applyBorder="1" applyAlignment="1">
      <alignment horizontal="center" vertical="center" wrapText="1"/>
    </xf>
    <xf numFmtId="0" fontId="18" fillId="9" borderId="0" xfId="0" applyFont="1" applyFill="1" applyBorder="1" applyAlignment="1">
      <alignment horizontal="center" vertical="center" wrapText="1"/>
    </xf>
    <xf numFmtId="9" fontId="18" fillId="18" borderId="0" xfId="0" applyNumberFormat="1" applyFont="1" applyFill="1" applyBorder="1" applyAlignment="1">
      <alignment horizontal="center" vertical="center" wrapText="1"/>
    </xf>
    <xf numFmtId="0" fontId="6" fillId="16" borderId="1" xfId="0" applyFont="1" applyFill="1" applyBorder="1" applyAlignment="1">
      <alignment horizontal="center" vertical="center"/>
    </xf>
    <xf numFmtId="4" fontId="6" fillId="16" borderId="1" xfId="0" applyNumberFormat="1" applyFont="1" applyFill="1" applyBorder="1" applyAlignment="1">
      <alignment horizontal="center" vertical="center"/>
    </xf>
    <xf numFmtId="0" fontId="6" fillId="9" borderId="0" xfId="0" applyFont="1" applyFill="1" applyBorder="1" applyAlignment="1">
      <alignment horizontal="center" vertical="center"/>
    </xf>
    <xf numFmtId="0" fontId="10" fillId="16" borderId="0" xfId="0" applyFont="1" applyFill="1" applyAlignment="1">
      <alignment horizontal="left" vertical="center"/>
    </xf>
    <xf numFmtId="0" fontId="9" fillId="0" borderId="0" xfId="0" applyFont="1"/>
    <xf numFmtId="10" fontId="9" fillId="0" borderId="0" xfId="0" applyNumberFormat="1" applyFont="1" applyAlignment="1">
      <alignment horizontal="center" vertical="center"/>
    </xf>
    <xf numFmtId="10" fontId="6" fillId="18" borderId="0" xfId="0" applyNumberFormat="1" applyFont="1" applyFill="1" applyBorder="1" applyAlignment="1">
      <alignment horizontal="center" vertical="center"/>
    </xf>
    <xf numFmtId="4"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0" fontId="7" fillId="16" borderId="1" xfId="0" applyNumberFormat="1" applyFont="1" applyFill="1" applyBorder="1" applyAlignment="1">
      <alignment horizontal="center" vertical="center" wrapText="1"/>
    </xf>
    <xf numFmtId="0" fontId="6" fillId="16" borderId="1" xfId="0" applyFont="1" applyFill="1" applyBorder="1" applyAlignment="1">
      <alignment horizontal="left" vertical="center" wrapText="1"/>
    </xf>
    <xf numFmtId="1" fontId="7" fillId="16" borderId="6" xfId="0" applyNumberFormat="1" applyFont="1" applyFill="1" applyBorder="1" applyAlignment="1">
      <alignment horizontal="center" vertical="center" wrapText="1"/>
    </xf>
    <xf numFmtId="0" fontId="14" fillId="16" borderId="6" xfId="0" applyFont="1" applyFill="1" applyBorder="1"/>
    <xf numFmtId="4" fontId="14" fillId="16" borderId="6" xfId="0" applyNumberFormat="1" applyFont="1" applyFill="1" applyBorder="1" applyAlignment="1">
      <alignment horizontal="center" vertical="center"/>
    </xf>
    <xf numFmtId="4" fontId="14" fillId="16" borderId="6" xfId="0" applyNumberFormat="1" applyFont="1" applyFill="1" applyBorder="1" applyAlignment="1">
      <alignment horizontal="center" vertical="center" wrapText="1"/>
    </xf>
    <xf numFmtId="0" fontId="15" fillId="16" borderId="6" xfId="0" applyFont="1" applyFill="1" applyBorder="1" applyAlignment="1">
      <alignment horizontal="center"/>
    </xf>
    <xf numFmtId="1" fontId="8" fillId="16" borderId="8" xfId="0" applyNumberFormat="1" applyFont="1" applyFill="1" applyBorder="1" applyAlignment="1">
      <alignment horizontal="center" vertical="center" wrapText="1"/>
    </xf>
    <xf numFmtId="0" fontId="14" fillId="16" borderId="1" xfId="0" applyNumberFormat="1" applyFont="1" applyFill="1" applyBorder="1" applyAlignment="1">
      <alignment horizontal="left" vertical="top" wrapText="1"/>
    </xf>
    <xf numFmtId="1" fontId="8" fillId="16" borderId="1" xfId="0" applyNumberFormat="1" applyFont="1" applyFill="1" applyBorder="1" applyAlignment="1">
      <alignment horizontal="center" vertical="top" wrapText="1"/>
    </xf>
    <xf numFmtId="1" fontId="7" fillId="16" borderId="6" xfId="0" applyNumberFormat="1" applyFont="1" applyFill="1" applyBorder="1" applyAlignment="1">
      <alignment horizontal="center" vertical="top" wrapText="1"/>
    </xf>
    <xf numFmtId="1" fontId="10" fillId="16" borderId="1" xfId="2" applyNumberFormat="1" applyFont="1" applyFill="1" applyBorder="1" applyAlignment="1">
      <alignment horizontal="center" vertical="top" wrapText="1"/>
    </xf>
    <xf numFmtId="1" fontId="14" fillId="16" borderId="1" xfId="0" applyNumberFormat="1" applyFont="1" applyFill="1" applyBorder="1" applyAlignment="1">
      <alignment horizontal="center" vertical="top" wrapText="1"/>
    </xf>
    <xf numFmtId="14" fontId="14" fillId="16" borderId="1" xfId="0" applyNumberFormat="1" applyFont="1" applyFill="1" applyBorder="1" applyAlignment="1">
      <alignment vertical="center" wrapText="1"/>
    </xf>
    <xf numFmtId="0" fontId="12" fillId="16" borderId="1" xfId="0" applyFont="1" applyFill="1" applyBorder="1" applyAlignment="1">
      <alignment horizontal="left" vertical="center" wrapText="1"/>
    </xf>
    <xf numFmtId="4" fontId="12" fillId="16" borderId="1" xfId="0" applyNumberFormat="1" applyFont="1" applyFill="1" applyBorder="1" applyAlignment="1">
      <alignment horizontal="center" vertical="center"/>
    </xf>
    <xf numFmtId="4" fontId="12" fillId="16" borderId="1" xfId="0" applyNumberFormat="1" applyFont="1" applyFill="1" applyBorder="1" applyAlignment="1">
      <alignment horizontal="center" vertical="center" wrapText="1"/>
    </xf>
    <xf numFmtId="0" fontId="12" fillId="16" borderId="1" xfId="0" applyFont="1" applyFill="1" applyBorder="1" applyAlignment="1">
      <alignment horizontal="center" vertical="center"/>
    </xf>
    <xf numFmtId="0" fontId="6" fillId="16" borderId="1" xfId="0" applyFont="1" applyFill="1" applyBorder="1" applyAlignment="1">
      <alignment horizontal="center" vertical="center" wrapText="1"/>
    </xf>
    <xf numFmtId="1" fontId="8" fillId="16" borderId="1" xfId="0" applyNumberFormat="1" applyFont="1" applyFill="1" applyBorder="1" applyAlignment="1">
      <alignment horizontal="left" vertical="center" wrapText="1"/>
    </xf>
    <xf numFmtId="0" fontId="20" fillId="16" borderId="4" xfId="0" applyFont="1" applyFill="1" applyBorder="1"/>
    <xf numFmtId="0" fontId="20" fillId="16" borderId="5" xfId="0" applyFont="1" applyFill="1" applyBorder="1"/>
    <xf numFmtId="1" fontId="8" fillId="16" borderId="7" xfId="0" applyNumberFormat="1" applyFont="1" applyFill="1" applyBorder="1" applyAlignment="1">
      <alignment horizontal="center" vertical="center" wrapText="1"/>
    </xf>
    <xf numFmtId="0" fontId="12" fillId="16" borderId="4" xfId="0" applyFont="1" applyFill="1" applyBorder="1" applyAlignment="1">
      <alignment vertical="top" wrapText="1"/>
    </xf>
    <xf numFmtId="0" fontId="20" fillId="16" borderId="1" xfId="0" applyFont="1" applyFill="1" applyBorder="1" applyAlignment="1">
      <alignment horizontal="center" vertical="center" wrapText="1"/>
    </xf>
    <xf numFmtId="0" fontId="14" fillId="16" borderId="1" xfId="0" applyNumberFormat="1" applyFont="1" applyFill="1" applyBorder="1" applyAlignment="1">
      <alignment horizontal="center" vertical="center" wrapText="1"/>
    </xf>
    <xf numFmtId="14" fontId="7" fillId="16" borderId="1" xfId="0" applyNumberFormat="1" applyFont="1" applyFill="1" applyBorder="1" applyAlignment="1">
      <alignment horizontal="left" vertical="top" wrapText="1"/>
    </xf>
    <xf numFmtId="0" fontId="12" fillId="16" borderId="1" xfId="0" applyFont="1" applyFill="1" applyBorder="1" applyAlignment="1">
      <alignment horizontal="center" vertical="center" wrapText="1"/>
    </xf>
    <xf numFmtId="14" fontId="21" fillId="16" borderId="1" xfId="0" applyNumberFormat="1" applyFont="1" applyFill="1" applyBorder="1" applyAlignment="1">
      <alignment horizontal="left" vertical="top" wrapText="1"/>
    </xf>
    <xf numFmtId="14" fontId="21" fillId="16" borderId="1" xfId="0" applyNumberFormat="1" applyFont="1" applyFill="1" applyBorder="1" applyAlignment="1">
      <alignment horizontal="left" vertical="center" wrapText="1"/>
    </xf>
    <xf numFmtId="14" fontId="14" fillId="16" borderId="1" xfId="0" applyNumberFormat="1" applyFont="1" applyFill="1" applyBorder="1" applyAlignment="1">
      <alignment horizontal="left" vertical="top" wrapText="1"/>
    </xf>
    <xf numFmtId="14" fontId="12" fillId="16" borderId="1" xfId="0" applyNumberFormat="1" applyFont="1" applyFill="1" applyBorder="1" applyAlignment="1">
      <alignment horizontal="left" vertical="top" wrapText="1"/>
    </xf>
    <xf numFmtId="0" fontId="20" fillId="16" borderId="4" xfId="0" applyFont="1" applyFill="1" applyBorder="1" applyAlignment="1">
      <alignment vertical="top"/>
    </xf>
    <xf numFmtId="0" fontId="20" fillId="16" borderId="8" xfId="0" applyFont="1" applyFill="1" applyBorder="1"/>
    <xf numFmtId="0" fontId="12" fillId="16" borderId="1" xfId="0" applyNumberFormat="1" applyFont="1" applyFill="1" applyBorder="1" applyAlignment="1">
      <alignment horizontal="center" vertical="center"/>
    </xf>
    <xf numFmtId="14" fontId="12" fillId="16" borderId="1" xfId="0" applyNumberFormat="1" applyFont="1" applyFill="1" applyBorder="1" applyAlignment="1">
      <alignment horizontal="left" vertical="center" wrapText="1"/>
    </xf>
    <xf numFmtId="0" fontId="6" fillId="16" borderId="1" xfId="0" applyNumberFormat="1" applyFont="1" applyFill="1" applyBorder="1" applyAlignment="1">
      <alignment horizontal="center" vertical="center" wrapText="1"/>
    </xf>
    <xf numFmtId="14" fontId="6" fillId="16" borderId="1" xfId="0" applyNumberFormat="1"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4" fontId="11" fillId="16" borderId="1" xfId="2" applyNumberFormat="1" applyFont="1" applyFill="1" applyBorder="1" applyAlignment="1">
      <alignment horizontal="center" vertical="center" wrapText="1"/>
    </xf>
    <xf numFmtId="14" fontId="7" fillId="16" borderId="1" xfId="0" applyNumberFormat="1" applyFont="1" applyFill="1" applyBorder="1" applyAlignment="1">
      <alignment vertical="top" wrapText="1"/>
    </xf>
    <xf numFmtId="0" fontId="6" fillId="16" borderId="1" xfId="0" applyFont="1" applyFill="1" applyBorder="1" applyAlignment="1">
      <alignment vertical="top" wrapText="1"/>
    </xf>
    <xf numFmtId="0" fontId="23" fillId="0" borderId="0" xfId="0" applyFont="1"/>
    <xf numFmtId="4" fontId="23" fillId="0" borderId="1" xfId="0" applyNumberFormat="1" applyFont="1" applyBorder="1" applyAlignment="1">
      <alignment horizontal="center" vertical="center"/>
    </xf>
    <xf numFmtId="165"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49" fontId="23" fillId="0" borderId="1" xfId="0" applyNumberFormat="1" applyFont="1" applyBorder="1" applyAlignment="1">
      <alignment vertical="center" wrapText="1"/>
    </xf>
    <xf numFmtId="0" fontId="23" fillId="0" borderId="1" xfId="0" applyFont="1" applyBorder="1" applyAlignment="1">
      <alignment vertical="center" wrapText="1"/>
    </xf>
    <xf numFmtId="0" fontId="10" fillId="16" borderId="6" xfId="0" applyFont="1" applyFill="1" applyBorder="1" applyAlignment="1">
      <alignment horizontal="center" vertical="top"/>
    </xf>
    <xf numFmtId="14" fontId="6" fillId="16" borderId="1" xfId="0" applyNumberFormat="1" applyFont="1" applyFill="1" applyBorder="1" applyAlignment="1">
      <alignment horizontal="center" vertical="top" wrapText="1"/>
    </xf>
    <xf numFmtId="14" fontId="12" fillId="16" borderId="1" xfId="0" applyNumberFormat="1" applyFont="1" applyFill="1" applyBorder="1" applyAlignment="1">
      <alignment horizontal="center" vertical="top" wrapText="1"/>
    </xf>
    <xf numFmtId="0" fontId="20" fillId="16" borderId="9" xfId="0" applyFont="1" applyFill="1" applyBorder="1"/>
    <xf numFmtId="0" fontId="20" fillId="16" borderId="9" xfId="0" applyFont="1" applyFill="1" applyBorder="1" applyAlignment="1">
      <alignment vertical="top"/>
    </xf>
    <xf numFmtId="0" fontId="20" fillId="16" borderId="1" xfId="0" applyFont="1" applyFill="1" applyBorder="1" applyAlignment="1">
      <alignment horizontal="center" vertical="center"/>
    </xf>
    <xf numFmtId="4" fontId="20" fillId="16" borderId="1" xfId="0" applyNumberFormat="1" applyFont="1" applyFill="1" applyBorder="1" applyAlignment="1">
      <alignment horizontal="center" vertical="center"/>
    </xf>
    <xf numFmtId="0" fontId="14" fillId="16" borderId="1" xfId="0" applyFont="1" applyFill="1" applyBorder="1" applyAlignment="1">
      <alignment horizontal="center" vertical="center" wrapText="1"/>
    </xf>
    <xf numFmtId="1" fontId="11" fillId="16" borderId="1" xfId="2" applyNumberFormat="1" applyFont="1" applyFill="1" applyBorder="1" applyAlignment="1">
      <alignment horizontal="center" vertical="center" wrapText="1"/>
    </xf>
    <xf numFmtId="4" fontId="15" fillId="16" borderId="3" xfId="2" applyNumberFormat="1" applyFont="1" applyFill="1" applyBorder="1" applyAlignment="1">
      <alignment horizontal="center" vertical="center" wrapText="1"/>
    </xf>
    <xf numFmtId="4" fontId="14" fillId="16" borderId="3" xfId="2" applyNumberFormat="1" applyFont="1" applyFill="1" applyBorder="1" applyAlignment="1">
      <alignment horizontal="center" vertical="center" wrapText="1"/>
    </xf>
    <xf numFmtId="0" fontId="6" fillId="16" borderId="10" xfId="0" applyFont="1" applyFill="1" applyBorder="1"/>
    <xf numFmtId="0" fontId="6" fillId="16" borderId="1" xfId="0" applyFont="1" applyFill="1" applyBorder="1" applyAlignment="1">
      <alignment horizontal="center" vertical="top"/>
    </xf>
    <xf numFmtId="0" fontId="6" fillId="16" borderId="1" xfId="0" applyFont="1" applyFill="1" applyBorder="1" applyAlignment="1">
      <alignment horizontal="left" vertical="top" wrapText="1"/>
    </xf>
    <xf numFmtId="0" fontId="6" fillId="16" borderId="1" xfId="0" applyFont="1" applyFill="1" applyBorder="1"/>
    <xf numFmtId="0" fontId="6" fillId="16" borderId="11" xfId="0" applyFont="1" applyFill="1" applyBorder="1"/>
    <xf numFmtId="0" fontId="6" fillId="16" borderId="12" xfId="0" applyFont="1" applyFill="1" applyBorder="1"/>
    <xf numFmtId="0" fontId="6" fillId="16" borderId="12" xfId="0" applyFont="1" applyFill="1" applyBorder="1" applyAlignment="1">
      <alignment horizontal="left" wrapText="1"/>
    </xf>
    <xf numFmtId="4" fontId="6" fillId="16" borderId="12" xfId="0" applyNumberFormat="1" applyFont="1" applyFill="1" applyBorder="1"/>
    <xf numFmtId="0" fontId="6" fillId="16" borderId="10" xfId="0" applyFont="1" applyFill="1" applyBorder="1" applyAlignment="1">
      <alignment horizontal="left" wrapText="1"/>
    </xf>
    <xf numFmtId="4" fontId="6" fillId="16" borderId="10" xfId="0" applyNumberFormat="1" applyFont="1" applyFill="1" applyBorder="1"/>
    <xf numFmtId="0" fontId="11" fillId="16" borderId="1" xfId="0" applyFont="1" applyFill="1" applyBorder="1"/>
    <xf numFmtId="0" fontId="11" fillId="16" borderId="1" xfId="0" applyFont="1" applyFill="1" applyBorder="1" applyAlignment="1">
      <alignment horizontal="left" wrapText="1"/>
    </xf>
    <xf numFmtId="4" fontId="11" fillId="16" borderId="1" xfId="0" applyNumberFormat="1" applyFont="1" applyFill="1" applyBorder="1" applyAlignment="1">
      <alignment horizontal="center" vertical="center"/>
    </xf>
    <xf numFmtId="0" fontId="10"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7" fillId="16" borderId="1" xfId="0" applyFont="1" applyFill="1" applyBorder="1" applyAlignment="1">
      <alignment vertical="top" wrapText="1"/>
    </xf>
    <xf numFmtId="0" fontId="7" fillId="16" borderId="1" xfId="0" applyFont="1" applyFill="1" applyBorder="1" applyAlignment="1">
      <alignment horizontal="left" vertical="top" wrapText="1"/>
    </xf>
  </cellXfs>
  <cellStyles count="5">
    <cellStyle name="Обычный" xfId="0" builtinId="0"/>
    <cellStyle name="Обычный 2" xfId="1"/>
    <cellStyle name="Обычный 3" xfId="3"/>
    <cellStyle name="Плохой 2" xfId="4"/>
    <cellStyle name="Финансовый" xfId="2" builtinId="3"/>
  </cellStyles>
  <dxfs count="0"/>
  <tableStyles count="0" defaultTableStyle="TableStyleMedium2" defaultPivotStyle="PivotStyleLight16"/>
  <colors>
    <mruColors>
      <color rgb="FF66FF99"/>
      <color rgb="FFFF66CC"/>
      <color rgb="FF00CCFF"/>
      <color rgb="FF00FF00"/>
      <color rgb="FFCCFF99"/>
      <color rgb="FF66FFCC"/>
      <color rgb="FFF18D8D"/>
      <color rgb="FFCC9900"/>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63" Type="http://schemas.openxmlformats.org/officeDocument/2006/relationships/revisionLog" Target="revisionLog63.xml"/><Relationship Id="rId55" Type="http://schemas.openxmlformats.org/officeDocument/2006/relationships/revisionLog" Target="revisionLog55.xml"/><Relationship Id="rId68" Type="http://schemas.openxmlformats.org/officeDocument/2006/relationships/revisionLog" Target="revisionLog1.xml"/><Relationship Id="rId67" Type="http://schemas.openxmlformats.org/officeDocument/2006/relationships/revisionLog" Target="revisionLog67.xml"/><Relationship Id="rId59" Type="http://schemas.openxmlformats.org/officeDocument/2006/relationships/revisionLog" Target="revisionLog59.xml"/><Relationship Id="rId71" Type="http://schemas.openxmlformats.org/officeDocument/2006/relationships/revisionLog" Target="revisionLog4.xml"/><Relationship Id="rId62" Type="http://schemas.openxmlformats.org/officeDocument/2006/relationships/revisionLog" Target="revisionLog62.xml"/><Relationship Id="rId70" Type="http://schemas.openxmlformats.org/officeDocument/2006/relationships/revisionLog" Target="revisionLog3.xml"/><Relationship Id="rId66" Type="http://schemas.openxmlformats.org/officeDocument/2006/relationships/revisionLog" Target="revisionLog66.xml"/><Relationship Id="rId58" Type="http://schemas.openxmlformats.org/officeDocument/2006/relationships/revisionLog" Target="revisionLog58.xml"/><Relationship Id="rId61" Type="http://schemas.openxmlformats.org/officeDocument/2006/relationships/revisionLog" Target="revisionLog61.xml"/><Relationship Id="rId57" Type="http://schemas.openxmlformats.org/officeDocument/2006/relationships/revisionLog" Target="revisionLog57.xml"/><Relationship Id="rId60" Type="http://schemas.openxmlformats.org/officeDocument/2006/relationships/revisionLog" Target="revisionLog60.xml"/><Relationship Id="rId65" Type="http://schemas.openxmlformats.org/officeDocument/2006/relationships/revisionLog" Target="revisionLog65.xml"/><Relationship Id="rId64" Type="http://schemas.openxmlformats.org/officeDocument/2006/relationships/revisionLog" Target="revisionLog64.xml"/><Relationship Id="rId56" Type="http://schemas.openxmlformats.org/officeDocument/2006/relationships/revisionLog" Target="revisionLog56.xml"/><Relationship Id="rId69"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7695BC0-4735-43C2-834F-2D1A178E22EC}" diskRevisions="1" revisionId="1387" version="71">
  <header guid="{450229BA-6CA3-4146-BFBF-F8C3D15576ED}" dateTime="2023-06-02T15:03:47" maxSheetId="6" userName="Щербина Александр Николаевич" r:id="rId55" minRId="468" maxRId="470">
    <sheetIdMap count="5">
      <sheetId val="1"/>
      <sheetId val="2"/>
      <sheetId val="3"/>
      <sheetId val="4"/>
      <sheetId val="5"/>
    </sheetIdMap>
  </header>
  <header guid="{F20E810C-94E7-48F2-99DC-52650DCEF446}" dateTime="2023-06-02T15:12:01" maxSheetId="6" userName="Зорина Алена Николаевна" r:id="rId56" minRId="471" maxRId="475">
    <sheetIdMap count="5">
      <sheetId val="1"/>
      <sheetId val="2"/>
      <sheetId val="3"/>
      <sheetId val="4"/>
      <sheetId val="5"/>
    </sheetIdMap>
  </header>
  <header guid="{AFCA0B19-F2BD-4B3D-A732-2F87893C8986}" dateTime="2023-06-02T15:18:34" maxSheetId="6" userName="Зорина Алена Николаевна" r:id="rId57" minRId="476">
    <sheetIdMap count="5">
      <sheetId val="1"/>
      <sheetId val="2"/>
      <sheetId val="3"/>
      <sheetId val="4"/>
      <sheetId val="5"/>
    </sheetIdMap>
  </header>
  <header guid="{81CC415D-B0FA-432F-9719-E40ED1EB8027}" dateTime="2023-06-02T15:41:22" maxSheetId="6" userName="Щербина Александр Николаевич" r:id="rId58" minRId="479" maxRId="480">
    <sheetIdMap count="5">
      <sheetId val="1"/>
      <sheetId val="2"/>
      <sheetId val="3"/>
      <sheetId val="4"/>
      <sheetId val="5"/>
    </sheetIdMap>
  </header>
  <header guid="{49C2668F-3556-4C16-AF0E-B336C6E2B306}" dateTime="2023-06-02T15:51:11" maxSheetId="6" userName="Щербина Александр Николаевич" r:id="rId59" minRId="481" maxRId="484">
    <sheetIdMap count="5">
      <sheetId val="1"/>
      <sheetId val="2"/>
      <sheetId val="3"/>
      <sheetId val="4"/>
      <sheetId val="5"/>
    </sheetIdMap>
  </header>
  <header guid="{7ED83CFE-2FBE-4DDD-B126-147723A211E2}" dateTime="2023-06-02T16:58:12" maxSheetId="6" userName="Леонов Дмитрий Витальевич" r:id="rId60" minRId="485" maxRId="557">
    <sheetIdMap count="5">
      <sheetId val="1"/>
      <sheetId val="2"/>
      <sheetId val="3"/>
      <sheetId val="4"/>
      <sheetId val="5"/>
    </sheetIdMap>
  </header>
  <header guid="{874699C8-C63F-4357-868B-516FB7654BD7}" dateTime="2023-06-02T16:59:21" maxSheetId="6" userName="Леонов Дмитрий Витальевич" r:id="rId61" minRId="560" maxRId="626">
    <sheetIdMap count="5">
      <sheetId val="1"/>
      <sheetId val="2"/>
      <sheetId val="3"/>
      <sheetId val="4"/>
      <sheetId val="5"/>
    </sheetIdMap>
  </header>
  <header guid="{7316C07A-9919-4776-8938-21DA656A8CAA}" dateTime="2023-06-04T19:26:35" maxSheetId="6" userName="Зорина Алена Николаевна" r:id="rId62" minRId="627" maxRId="747">
    <sheetIdMap count="5">
      <sheetId val="1"/>
      <sheetId val="2"/>
      <sheetId val="3"/>
      <sheetId val="4"/>
      <sheetId val="5"/>
    </sheetIdMap>
  </header>
  <header guid="{D5049885-F2E6-4345-8362-D7BC6E77DBBA}" dateTime="2023-06-04T20:01:43" maxSheetId="6" userName="Зорина Алена Николаевна" r:id="rId63" minRId="748" maxRId="1063">
    <sheetIdMap count="5">
      <sheetId val="1"/>
      <sheetId val="2"/>
      <sheetId val="3"/>
      <sheetId val="4"/>
      <sheetId val="5"/>
    </sheetIdMap>
  </header>
  <header guid="{5D3F431B-6977-417E-B8C0-F72A7759ADA1}" dateTime="2023-06-04T20:13:22" maxSheetId="6" userName="Зорина Алена Николаевна" r:id="rId64" minRId="1066" maxRId="1106">
    <sheetIdMap count="5">
      <sheetId val="1"/>
      <sheetId val="2"/>
      <sheetId val="3"/>
      <sheetId val="4"/>
      <sheetId val="5"/>
    </sheetIdMap>
  </header>
  <header guid="{98D49170-F3D0-451F-9497-F8E037093952}" dateTime="2023-06-04T20:58:11" maxSheetId="6" userName="Зорина Алена Николаевна" r:id="rId65" minRId="1107" maxRId="1213">
    <sheetIdMap count="5">
      <sheetId val="1"/>
      <sheetId val="2"/>
      <sheetId val="3"/>
      <sheetId val="4"/>
      <sheetId val="5"/>
    </sheetIdMap>
  </header>
  <header guid="{C3332FBF-1520-45EF-A299-B5B7E6C5D7BA}" dateTime="2023-06-09T14:59:57" maxSheetId="6" userName="Зорина Алена Николаевна" r:id="rId66" minRId="1214" maxRId="1217">
    <sheetIdMap count="5">
      <sheetId val="1"/>
      <sheetId val="2"/>
      <sheetId val="3"/>
      <sheetId val="4"/>
      <sheetId val="5"/>
    </sheetIdMap>
  </header>
  <header guid="{6E61874A-727C-4A6E-B97F-B6BBCDFC30E2}" dateTime="2023-06-14T16:39:23" maxSheetId="6" userName="Зорина Алена Николаевна" r:id="rId67" minRId="1218" maxRId="1222">
    <sheetIdMap count="5">
      <sheetId val="1"/>
      <sheetId val="2"/>
      <sheetId val="3"/>
      <sheetId val="4"/>
      <sheetId val="5"/>
    </sheetIdMap>
  </header>
  <header guid="{965B3126-3103-4871-B6E1-BDCA5F65C720}" dateTime="2023-08-01T11:35:41" maxSheetId="6" userName="Зорина Алена Николаевна" r:id="rId68" minRId="1223" maxRId="1235">
    <sheetIdMap count="5">
      <sheetId val="1"/>
      <sheetId val="2"/>
      <sheetId val="3"/>
      <sheetId val="4"/>
      <sheetId val="5"/>
    </sheetIdMap>
  </header>
  <header guid="{A00791E2-C955-4ADD-BFA2-CE50B97B67A1}" dateTime="2023-08-01T12:12:05" maxSheetId="6" userName="Ефимова Ирина Николаевна" r:id="rId69" minRId="1238" maxRId="1383">
    <sheetIdMap count="5">
      <sheetId val="1"/>
      <sheetId val="2"/>
      <sheetId val="3"/>
      <sheetId val="4"/>
      <sheetId val="5"/>
    </sheetIdMap>
  </header>
  <header guid="{EB249C05-724F-42BE-B25A-F3DD6D64592F}" dateTime="2023-08-01T14:04:16" maxSheetId="6" userName="Ефимова Ирина Николаевна" r:id="rId70" minRId="1384">
    <sheetIdMap count="5">
      <sheetId val="1"/>
      <sheetId val="2"/>
      <sheetId val="3"/>
      <sheetId val="4"/>
      <sheetId val="5"/>
    </sheetIdMap>
  </header>
  <header guid="{17695BC0-4735-43C2-834F-2D1A178E22EC}" dateTime="2023-08-04T14:35:59" maxSheetId="6" userName="Олейник Антон" r:id="rId71" minRId="1387">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23" sId="3" ref="A1:XFD1" action="insertRow"/>
  <rrc rId="1224" sId="3" ref="A1:XFD1" action="insertRow"/>
  <rrc rId="1225" sId="3" ref="A1:XFD2" action="insertRow"/>
  <rrc rId="1226" sId="3" ref="A1:XFD4" action="insertRow"/>
  <rrc rId="1227" sId="3" ref="D1:D1048576" action="deleteCol">
    <undo index="0" exp="area" ref3D="1" dr="$A$9:$D$9" dn="Z_988CDBBE_E893_45AB_B0DD_95AB0429785B_.wvu.FilterData" sId="3"/>
    <undo index="0" exp="area" ref3D="1" dr="$A$9:$D$143" dn="Z_E487822A_321D_4728_A9FF_7C4FA9F4FE78_.wvu.FilterData" sId="3"/>
    <undo index="0" exp="area" ref3D="1" dr="$A$9:$D$143" dn="Z_59609F5C_065A_4B9D_ADA4_77F8E97C5E0D_.wvu.FilterData" sId="3"/>
    <undo index="0" exp="area" ref3D="1" dr="$A$9:$D$143" dn="Z_F9B5E7EA_6B9E_4F0F_B5B5_9CB71605A001_.wvu.FilterData" sId="3"/>
    <undo index="0" exp="area" ref3D="1" dr="$A$9:$D$143" dn="Z_C6524B7D_285C_4B75_B134_79EAD302D2D6_.wvu.FilterData" sId="3"/>
    <undo index="0" exp="area" ref3D="1" dr="$A$9:$D$143" dn="Z_76B6D002_E2A3_45B7_AB66_441F85018510_.wvu.FilterData" sId="3"/>
    <undo index="0" exp="area" ref3D="1" dr="$A$9:$D$143" dn="Z_687F8751_B366_4F22_ADD1_F981F646E6A3_.wvu.FilterData" sId="3"/>
    <undo index="0" exp="area" ref3D="1" dr="$A$9:$D$143" dn="_ФильтрБазыДанных" sId="3"/>
    <undo index="0" exp="area" ref3D="1" dr="$A$9:$D$143" dn="Z_09A5A8CE_9689_415B_8FFA_D5A14CAA3443_.wvu.FilterData" sId="3"/>
    <undo index="0" exp="area" ref3D="1" dr="$A$9:$D$143" dn="Z_5723316B_B22D_40AA_BBE4_3545838F9FF9_.wvu.FilterData" sId="3"/>
    <undo index="0" exp="area" ref3D="1" dr="$A$9:$D$143" dn="Z_40DB7F91_52C0_4546_9CDB_A9189D8CB7CE_.wvu.FilterData" sId="3"/>
    <undo index="0" exp="area" ref3D="1" dr="$A$9:$D$143" dn="Z_475C2ED9_FD9A_4138_A576_98D5A80EB9BF_.wvu.FilterData" sId="3"/>
    <undo index="0" exp="area" ref3D="1" dr="$A$9:$D$143" dn="Z_258DB2D4_7990_43E0_8C8E_57038001D32B_.wvu.FilterData" sId="3"/>
    <rfmt sheetId="3" xfDxf="1" sqref="D1:D1048576" start="0" length="0">
      <dxf>
        <font>
          <sz val="9"/>
          <color auto="1"/>
        </font>
        <fill>
          <patternFill patternType="solid">
            <bgColor theme="0"/>
          </patternFill>
        </fill>
        <alignment horizontal="left" vertical="center" readingOrder="0"/>
      </dxf>
    </rfmt>
    <rcc rId="0" sId="3" s="1" dxf="1">
      <nc r="D9" t="inlineStr">
        <is>
          <t>Судебная стоимость по решению суда</t>
        </is>
      </nc>
      <ndxf>
        <font>
          <b/>
          <sz val="9"/>
          <color auto="1"/>
          <name val="Times New Roman"/>
          <scheme val="none"/>
        </font>
        <numFmt numFmtId="4" formatCode="#,##0.00"/>
        <alignment horizontal="center" wrapText="1" readingOrder="0"/>
        <border outline="0">
          <left style="thin">
            <color indexed="64"/>
          </left>
          <right style="thin">
            <color indexed="64"/>
          </right>
          <top style="thin">
            <color indexed="64"/>
          </top>
          <bottom style="thin">
            <color indexed="64"/>
          </bottom>
        </border>
      </ndxf>
    </rcc>
    <rcc rId="0" sId="3" dxf="1">
      <nc r="D1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 t="inlineStr">
        <is>
          <t>Информация о судебной работе отсутствует</t>
        </is>
      </nc>
      <ndxf>
        <font>
          <sz val="9"/>
          <color auto="1"/>
          <name val="Times New Roman"/>
          <scheme val="none"/>
        </font>
        <numFmt numFmtId="4" formatCode="#,##0.00"/>
        <alignment wrapText="1" readingOrder="0"/>
        <border outline="0">
          <left style="thin">
            <color indexed="64"/>
          </left>
          <right style="thin">
            <color indexed="64"/>
          </right>
          <top style="thin">
            <color indexed="64"/>
          </top>
          <bottom style="thin">
            <color indexed="64"/>
          </bottom>
        </border>
      </ndxf>
    </rcc>
    <rcc rId="0" sId="3" dxf="1">
      <nc r="D1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2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3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4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5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6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7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8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9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0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1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2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4"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5"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6"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7"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8"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39"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40"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41"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42"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cc rId="0" sId="3" dxf="1">
      <nc r="D143" t="inlineStr">
        <is>
          <t>Информация о судебной работе отсутствует</t>
        </is>
      </nc>
      <ndxf>
        <font>
          <sz val="9"/>
          <color auto="1"/>
          <name val="Times New Roman"/>
          <scheme val="none"/>
        </font>
        <alignment wrapText="1" readingOrder="0"/>
        <border outline="0">
          <left style="thin">
            <color indexed="64"/>
          </left>
          <right style="thin">
            <color indexed="64"/>
          </right>
          <top style="thin">
            <color indexed="64"/>
          </top>
          <bottom style="thin">
            <color indexed="64"/>
          </bottom>
        </border>
      </ndxf>
    </rcc>
    <rfmt sheetId="3" sqref="D144" start="0" length="0">
      <dxf>
        <border outline="0">
          <left style="thin">
            <color indexed="64"/>
          </left>
          <right style="thin">
            <color indexed="64"/>
          </right>
          <top style="thin">
            <color indexed="64"/>
          </top>
          <bottom style="thin">
            <color indexed="64"/>
          </bottom>
        </border>
      </dxf>
    </rfmt>
  </rrc>
  <rcc rId="1228" sId="3" odxf="1" dxf="1">
    <nc r="A1" t="inlineStr">
      <is>
        <t>Приложение № 3</t>
      </is>
    </nc>
    <odxf>
      <font>
        <i val="0"/>
        <sz val="9"/>
        <color auto="1"/>
      </font>
      <fill>
        <patternFill patternType="solid">
          <bgColor theme="0"/>
        </patternFill>
      </fill>
      <alignment horizontal="general" vertical="bottom" readingOrder="0"/>
    </odxf>
    <ndxf>
      <font>
        <i/>
        <sz val="12"/>
        <color auto="1"/>
        <name val="Times New Roman"/>
        <scheme val="none"/>
      </font>
      <fill>
        <patternFill patternType="none">
          <bgColor indexed="65"/>
        </patternFill>
      </fill>
      <alignment horizontal="left" vertical="center" readingOrder="0"/>
    </ndxf>
  </rcc>
  <rfmt sheetId="3" sqref="B1" start="0" length="0">
    <dxf>
      <font>
        <sz val="9"/>
        <color auto="1"/>
      </font>
      <alignment horizontal="general" vertical="bottom" wrapText="0" readingOrder="0"/>
      <border outline="0">
        <left style="thin">
          <color theme="0" tint="-0.14999847407452621"/>
        </left>
        <right style="thin">
          <color theme="0" tint="-0.14999847407452621"/>
        </right>
        <top style="thin">
          <color theme="0" tint="-0.14999847407452621"/>
        </top>
      </border>
    </dxf>
  </rfmt>
  <rcc rId="1229" sId="3" odxf="1" dxf="1">
    <nc r="A2" t="inlineStr">
      <is>
        <t>к Порядку реализации активов</t>
      </is>
    </nc>
    <odxf>
      <font>
        <i val="0"/>
        <sz val="9"/>
        <color auto="1"/>
      </font>
      <fill>
        <patternFill patternType="solid">
          <bgColor theme="0"/>
        </patternFill>
      </fill>
      <alignment horizontal="general" vertical="bottom" readingOrder="0"/>
    </odxf>
    <ndxf>
      <font>
        <i/>
        <sz val="12"/>
        <color auto="1"/>
        <name val="Times New Roman"/>
        <scheme val="none"/>
      </font>
      <fill>
        <patternFill patternType="none">
          <bgColor indexed="65"/>
        </patternFill>
      </fill>
      <alignment horizontal="left" vertical="center" readingOrder="0"/>
    </ndxf>
  </rcc>
  <rfmt sheetId="3" sqref="B2" start="0" length="0">
    <dxf>
      <font>
        <sz val="9"/>
        <color auto="1"/>
      </font>
      <alignment horizontal="general" vertical="bottom" wrapText="0" readingOrder="0"/>
      <border outline="0">
        <left style="thin">
          <color theme="0" tint="-0.14999847407452621"/>
        </left>
        <right style="thin">
          <color theme="0" tint="-0.14999847407452621"/>
        </right>
        <top style="thin">
          <color theme="0" tint="-0.14999847407452621"/>
        </top>
      </border>
    </dxf>
  </rfmt>
  <rcc rId="1230" sId="3" odxf="1" dxf="1">
    <nc r="A3" t="inlineStr">
      <is>
        <t>ликвидируемых финансовых организаций</t>
      </is>
    </nc>
    <odxf>
      <font>
        <i val="0"/>
        <sz val="9"/>
        <color auto="1"/>
      </font>
      <fill>
        <patternFill patternType="solid">
          <bgColor theme="0"/>
        </patternFill>
      </fill>
      <alignment horizontal="general" vertical="bottom" readingOrder="0"/>
    </odxf>
    <ndxf>
      <font>
        <i/>
        <sz val="12"/>
        <color auto="1"/>
        <name val="Times New Roman"/>
        <scheme val="none"/>
      </font>
      <fill>
        <patternFill patternType="none">
          <bgColor indexed="65"/>
        </patternFill>
      </fill>
      <alignment horizontal="left" vertical="center" readingOrder="0"/>
    </ndxf>
  </rcc>
  <rfmt sheetId="3" sqref="B3" start="0" length="0">
    <dxf>
      <font>
        <sz val="10"/>
        <color auto="1"/>
        <name val="Times New Roman"/>
        <scheme val="none"/>
      </font>
      <alignment horizontal="general" vertical="bottom" wrapText="0" readingOrder="0"/>
      <border outline="0">
        <left style="thin">
          <color theme="2" tint="-0.249977111117893"/>
        </left>
        <right style="thin">
          <color theme="2" tint="-0.249977111117893"/>
        </right>
        <top style="thin">
          <color theme="2" tint="-0.249977111117893"/>
        </top>
        <bottom style="thin">
          <color theme="2" tint="-0.249977111117893"/>
        </bottom>
      </border>
    </dxf>
  </rfmt>
  <rfmt sheetId="3" sqref="A4" start="0" length="0">
    <dxf>
      <font>
        <b/>
        <i/>
        <sz val="12"/>
        <color auto="1"/>
        <name val="Times New Roman"/>
        <scheme val="none"/>
      </font>
      <fill>
        <patternFill patternType="none">
          <bgColor indexed="65"/>
        </patternFill>
      </fill>
      <alignment horizontal="left" vertical="center" readingOrder="0"/>
    </dxf>
  </rfmt>
  <rfmt sheetId="3" sqref="B4" start="0" length="0">
    <dxf>
      <font>
        <sz val="10"/>
        <color auto="1"/>
        <name val="Times New Roman"/>
        <scheme val="none"/>
      </font>
      <alignment horizontal="general" vertical="bottom" wrapText="0" readingOrder="0"/>
      <border outline="0">
        <left style="thin">
          <color theme="2" tint="-0.249977111117893"/>
        </left>
        <right style="thin">
          <color theme="2" tint="-0.249977111117893"/>
        </right>
        <top style="thin">
          <color theme="2" tint="-0.249977111117893"/>
        </top>
        <bottom style="thin">
          <color theme="2" tint="-0.249977111117893"/>
        </bottom>
      </border>
    </dxf>
  </rfmt>
  <rfmt sheetId="3" sqref="A5" start="0" length="0">
    <dxf>
      <font>
        <b/>
        <i/>
        <sz val="12"/>
        <color auto="1"/>
        <name val="Times New Roman"/>
        <scheme val="none"/>
      </font>
      <fill>
        <patternFill patternType="none">
          <bgColor indexed="65"/>
        </patternFill>
      </fill>
      <alignment horizontal="left" vertical="center" readingOrder="0"/>
    </dxf>
  </rfmt>
  <rcc rId="1231" sId="3" odxf="1" dxf="1">
    <nc r="B5" t="inlineStr">
      <is>
        <t>Расшифровка сборных лотов</t>
      </is>
    </nc>
    <odxf>
      <font>
        <sz val="9"/>
        <color auto="1"/>
      </font>
      <fill>
        <patternFill patternType="solid">
          <bgColor theme="0"/>
        </patternFill>
      </fill>
      <alignment horizontal="left" wrapText="1" readingOrder="0"/>
      <border outline="0">
        <left/>
        <right/>
        <top/>
        <bottom/>
      </border>
    </odxf>
    <ndxf>
      <font>
        <sz val="13"/>
        <color auto="1"/>
        <name val="Times New Roman"/>
        <scheme val="none"/>
      </font>
      <fill>
        <patternFill patternType="none">
          <bgColor indexed="65"/>
        </patternFill>
      </fill>
      <alignment horizontal="center" wrapText="0" readingOrder="0"/>
      <border outline="0">
        <left style="thin">
          <color theme="2" tint="-0.249977111117893"/>
        </left>
        <right style="thin">
          <color theme="2" tint="-0.249977111117893"/>
        </right>
        <top style="thin">
          <color theme="2" tint="-0.249977111117893"/>
        </top>
        <bottom style="thin">
          <color theme="2" tint="-0.249977111117893"/>
        </bottom>
      </border>
    </ndxf>
  </rcc>
  <rfmt sheetId="3" sqref="A1:A1048576" start="0" length="0">
    <dxf>
      <border>
        <left style="thin">
          <color theme="2" tint="-0.249977111117893"/>
        </left>
      </border>
    </dxf>
  </rfmt>
  <rfmt sheetId="3" sqref="A1:XFD1" start="0" length="0">
    <dxf>
      <border>
        <top style="thin">
          <color theme="2" tint="-0.249977111117893"/>
        </top>
      </border>
    </dxf>
  </rfmt>
  <rfmt sheetId="3" sqref="XFD1:XFD1048576" start="0" length="0">
    <dxf>
      <border>
        <right style="thin">
          <color theme="2" tint="-0.249977111117893"/>
        </right>
      </border>
    </dxf>
  </rfmt>
  <rfmt sheetId="3" sqref="A1048576:XFD1048576" start="0" length="0">
    <dxf>
      <border>
        <bottom style="thin">
          <color theme="2" tint="-0.249977111117893"/>
        </bottom>
      </border>
    </dxf>
  </rfmt>
  <rfmt sheetId="3" sqref="A1:XFD1048576">
    <dxf>
      <border>
        <left style="thin">
          <color theme="2" tint="-0.249977111117893"/>
        </left>
        <right style="thin">
          <color theme="2" tint="-0.249977111117893"/>
        </right>
        <top style="thin">
          <color theme="2" tint="-0.249977111117893"/>
        </top>
        <bottom style="thin">
          <color theme="2" tint="-0.249977111117893"/>
        </bottom>
        <vertical style="thin">
          <color theme="2" tint="-0.249977111117893"/>
        </vertical>
        <horizontal style="thin">
          <color theme="2" tint="-0.249977111117893"/>
        </horizontal>
      </border>
    </dxf>
  </rfmt>
  <rfmt sheetId="3" sqref="A9:A144" start="0" length="0">
    <dxf>
      <border>
        <left style="thin">
          <color indexed="64"/>
        </left>
      </border>
    </dxf>
  </rfmt>
  <rfmt sheetId="3" sqref="A9:C9" start="0" length="0">
    <dxf>
      <border>
        <top style="thin">
          <color indexed="64"/>
        </top>
      </border>
    </dxf>
  </rfmt>
  <rfmt sheetId="3" sqref="C9:C144" start="0" length="0">
    <dxf>
      <border>
        <right style="thin">
          <color indexed="64"/>
        </right>
      </border>
    </dxf>
  </rfmt>
  <rfmt sheetId="3" sqref="A144:C144" start="0" length="0">
    <dxf>
      <border>
        <bottom style="thin">
          <color indexed="64"/>
        </bottom>
      </border>
    </dxf>
  </rfmt>
  <rfmt sheetId="3" sqref="A9:C144">
    <dxf>
      <border>
        <left style="thin">
          <color indexed="64"/>
        </left>
        <right style="thin">
          <color indexed="64"/>
        </right>
        <top style="thin">
          <color indexed="64"/>
        </top>
        <bottom style="thin">
          <color indexed="64"/>
        </bottom>
        <vertical style="thin">
          <color indexed="64"/>
        </vertical>
        <horizontal style="thin">
          <color indexed="64"/>
        </horizontal>
      </border>
    </dxf>
  </rfmt>
  <rcc rId="1232" sId="3" xfDxf="1" s="1" dxf="1">
    <oc r="B9" t="inlineStr">
      <is>
        <t>Наименование имущества(позиций)</t>
      </is>
    </oc>
    <nc r="B9" t="inlineStr">
      <is>
        <t>Наименование имущества (позиций)</t>
      </is>
    </nc>
    <ndxf>
      <font>
        <b/>
        <i val="0"/>
        <strike val="0"/>
        <condense val="0"/>
        <extend val="0"/>
        <outline val="0"/>
        <shadow val="0"/>
        <u val="none"/>
        <vertAlign val="baseline"/>
        <sz val="9"/>
        <color auto="1"/>
        <name val="Times New Roman"/>
        <scheme val="none"/>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1233" sId="3" xfDxf="1" s="1" dxf="1">
    <oc r="C9" t="inlineStr">
      <is>
        <t>Балансовая стоимость лота по состоянию на 01.06.2023</t>
      </is>
    </oc>
    <nc r="C9" t="inlineStr">
      <is>
        <t>Сумма задолженности, в том числе судебной</t>
      </is>
    </nc>
    <ndxf>
      <font>
        <b/>
        <i val="0"/>
        <strike val="0"/>
        <condense val="0"/>
        <extend val="0"/>
        <outline val="0"/>
        <shadow val="0"/>
        <u val="none"/>
        <vertAlign val="baseline"/>
        <sz val="9"/>
        <color auto="1"/>
        <name val="Times New Roman"/>
        <scheme val="none"/>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1234" sId="3">
    <nc r="A9" t="inlineStr">
      <is>
        <t>№</t>
      </is>
    </nc>
  </rcc>
  <rfmt sheetId="3" sqref="A9">
    <dxf>
      <alignment vertical="center" readingOrder="0"/>
    </dxf>
  </rfmt>
  <rrc rId="1235" sId="3" ref="A7:XFD7" action="deleteRow">
    <rfmt sheetId="3" xfDxf="1" sqref="A7:XFD7" start="0" length="0">
      <dxf>
        <font>
          <sz val="9"/>
          <color auto="1"/>
        </font>
        <fill>
          <patternFill patternType="solid">
            <bgColor theme="0"/>
          </patternFill>
        </fill>
        <border outline="0">
          <left style="thin">
            <color theme="2" tint="-0.249977111117893"/>
          </left>
          <right style="thin">
            <color theme="2" tint="-0.249977111117893"/>
          </right>
          <top style="thin">
            <color theme="2" tint="-0.249977111117893"/>
          </top>
          <bottom style="thin">
            <color theme="2" tint="-0.249977111117893"/>
          </bottom>
        </border>
      </dxf>
    </rfmt>
    <rfmt sheetId="3" sqref="B7" start="0" length="0">
      <dxf>
        <alignment horizontal="left" vertical="top" wrapText="1" readingOrder="0"/>
      </dxf>
    </rfmt>
    <rfmt sheetId="3" sqref="C7" start="0" length="0">
      <dxf>
        <numFmt numFmtId="4" formatCode="#,##0.00"/>
      </dxf>
    </rfmt>
  </rrc>
  <rcv guid="{687F8751-B366-4F22-ADD1-F981F646E6A3}" action="delete"/>
  <rdn rId="0" localSheetId="2" customView="1" name="Z_687F8751_B366_4F22_ADD1_F981F646E6A3_.wvu.FilterData" hidden="1" oldHidden="1">
    <formula>'Расшифровка лот 1'!$A$2:$I$156</formula>
    <oldFormula>'Расшифровка лот 1'!$A$2:$I$156</oldFormula>
  </rdn>
  <rdn rId="0" localSheetId="3" customView="1" name="Z_687F8751_B366_4F22_ADD1_F981F646E6A3_.wvu.FilterData" hidden="1" oldHidden="1">
    <formula>'Расшифровка лот 2'!$A$8:$C$142</formula>
    <oldFormula>'Расшифровка лот 2'!$A$8:$C$142</oldFormula>
  </rdn>
  <rcv guid="{687F8751-B366-4F22-ADD1-F981F646E6A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8" sId="3" odxf="1" s="1" dxf="1">
    <nc r="D8" t="inlineStr">
      <is>
        <t>Место нахождения имущества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b/>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39" sId="3" odxf="1" s="1" dxf="1">
    <nc r="D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0" sId="3" odxf="1" s="1" dxf="1">
    <nc r="D1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1" sId="3" odxf="1" s="1" dxf="1">
    <nc r="D1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2" sId="3" odxf="1" s="1" dxf="1">
    <nc r="D1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3" sId="3" odxf="1" s="1" dxf="1">
    <nc r="D1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4" sId="3" odxf="1" s="1" dxf="1">
    <nc r="D1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5" sId="3" odxf="1" s="1" dxf="1">
    <nc r="D1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6" sId="3" odxf="1" s="1" dxf="1">
    <nc r="D1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7" sId="3" odxf="1" s="1" dxf="1">
    <nc r="D1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8" sId="3" odxf="1" s="1" dxf="1">
    <nc r="D1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49" sId="3" odxf="1" s="1" dxf="1">
    <nc r="D1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0" sId="3" odxf="1" s="1" dxf="1">
    <nc r="D2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1" sId="3" odxf="1" s="1" dxf="1">
    <nc r="D2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2" sId="3" odxf="1" s="1" dxf="1">
    <nc r="D2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3" sId="3" odxf="1" s="1" dxf="1">
    <nc r="D2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4" sId="3" odxf="1" s="1" dxf="1">
    <nc r="D2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5" sId="3" odxf="1" s="1" dxf="1">
    <nc r="D2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6" sId="3" odxf="1" s="1" dxf="1">
    <nc r="D2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7" sId="3" odxf="1" s="1" dxf="1">
    <nc r="D2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8" sId="3" odxf="1" s="1" dxf="1">
    <nc r="D2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59" sId="3" odxf="1" s="1" dxf="1">
    <nc r="D2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0" sId="3" odxf="1" s="1" dxf="1">
    <nc r="D3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1" sId="3" odxf="1" s="1" dxf="1">
    <nc r="D3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2" sId="3" odxf="1" s="1" dxf="1">
    <nc r="D3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3" sId="3" odxf="1" s="1" dxf="1">
    <nc r="D3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4" sId="3" odxf="1" s="1" dxf="1">
    <nc r="D3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5" sId="3" odxf="1" s="1" dxf="1">
    <nc r="D3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6" sId="3" odxf="1" s="1" dxf="1">
    <nc r="D3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7" sId="3" odxf="1" s="1" dxf="1">
    <nc r="D3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8" sId="3" odxf="1" s="1" dxf="1">
    <nc r="D3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69" sId="3" odxf="1" s="1" dxf="1">
    <nc r="D3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0" sId="3" odxf="1" s="1" dxf="1">
    <nc r="D4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1" sId="3" odxf="1" s="1" dxf="1">
    <nc r="D4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2" sId="3" odxf="1" s="1" dxf="1">
    <nc r="D4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3" sId="3" odxf="1" s="1" dxf="1">
    <nc r="D4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4" sId="3" odxf="1" s="1" dxf="1">
    <nc r="D4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5" sId="3" odxf="1" s="1" dxf="1">
    <nc r="D4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6" sId="3" odxf="1" s="1" dxf="1">
    <nc r="D4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7" sId="3" odxf="1" s="1" dxf="1">
    <nc r="D4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8" sId="3" odxf="1" s="1" dxf="1">
    <nc r="D4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79" sId="3" odxf="1" s="1" dxf="1">
    <nc r="D4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0" sId="3" odxf="1" s="1" dxf="1">
    <nc r="D5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1" sId="3" odxf="1" s="1" dxf="1">
    <nc r="D5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2" sId="3" odxf="1" s="1" dxf="1">
    <nc r="D5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3" sId="3" odxf="1" s="1" dxf="1">
    <nc r="D5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4" sId="3" odxf="1" s="1" dxf="1">
    <nc r="D5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5" sId="3" odxf="1" s="1" dxf="1">
    <nc r="D5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6" sId="3" odxf="1" s="1" dxf="1">
    <nc r="D5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7" sId="3" odxf="1" s="1" dxf="1">
    <nc r="D5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8" sId="3" odxf="1" s="1" dxf="1">
    <nc r="D5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89" sId="3" odxf="1" s="1" dxf="1">
    <nc r="D5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0" sId="3" odxf="1" s="1" dxf="1">
    <nc r="D6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1" sId="3" odxf="1" s="1" dxf="1">
    <nc r="D6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2" sId="3" odxf="1" s="1" dxf="1">
    <nc r="D6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3" sId="3" odxf="1" s="1" dxf="1">
    <nc r="D6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4" sId="3" odxf="1" s="1" dxf="1">
    <nc r="D6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5" sId="3" odxf="1" s="1" dxf="1">
    <nc r="D6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6" sId="3" odxf="1" s="1" dxf="1">
    <nc r="D6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7" sId="3" odxf="1" s="1" dxf="1">
    <nc r="D6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8" sId="3" odxf="1" s="1" dxf="1">
    <nc r="D6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299" sId="3" odxf="1" s="1" dxf="1">
    <nc r="D6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0" sId="3" odxf="1" s="1" dxf="1">
    <nc r="D7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1" sId="3" odxf="1" s="1" dxf="1">
    <nc r="D7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2" sId="3" odxf="1" s="1" dxf="1">
    <nc r="D7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3" sId="3" odxf="1" s="1" dxf="1">
    <nc r="D7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4" sId="3" odxf="1" s="1" dxf="1">
    <nc r="D7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5" sId="3" odxf="1" s="1" dxf="1">
    <nc r="D7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6" sId="3" odxf="1" s="1" dxf="1">
    <nc r="D7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7" sId="3" odxf="1" s="1" dxf="1">
    <nc r="D7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8" sId="3" odxf="1" s="1" dxf="1">
    <nc r="D7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09" sId="3" odxf="1" s="1" dxf="1">
    <nc r="D7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0" sId="3" odxf="1" s="1" dxf="1">
    <nc r="D8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1" sId="3" odxf="1" s="1" dxf="1">
    <nc r="D8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2" sId="3" odxf="1" s="1" dxf="1">
    <nc r="D8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3" sId="3" odxf="1" s="1" dxf="1">
    <nc r="D8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4" sId="3" odxf="1" s="1" dxf="1">
    <nc r="D8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5" sId="3" odxf="1" s="1" dxf="1">
    <nc r="D8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6" sId="3" odxf="1" s="1" dxf="1">
    <nc r="D8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7" sId="3" odxf="1" s="1" dxf="1">
    <nc r="D8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8" sId="3" odxf="1" s="1" dxf="1">
    <nc r="D8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19" sId="3" odxf="1" s="1" dxf="1">
    <nc r="D8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0" sId="3" odxf="1" s="1" dxf="1">
    <nc r="D9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1" sId="3" odxf="1" s="1" dxf="1">
    <nc r="D9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2" sId="3" odxf="1" s="1" dxf="1">
    <nc r="D9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3" sId="3" odxf="1" s="1" dxf="1">
    <nc r="D9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4" sId="3" odxf="1" s="1" dxf="1">
    <nc r="D9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5" sId="3" odxf="1" s="1" dxf="1">
    <nc r="D9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6" sId="3" odxf="1" s="1" dxf="1">
    <nc r="D9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7" sId="3" odxf="1" s="1" dxf="1">
    <nc r="D9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8" sId="3" odxf="1" s="1" dxf="1">
    <nc r="D9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29" sId="3" odxf="1" s="1" dxf="1">
    <nc r="D9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0" sId="3" odxf="1" s="1" dxf="1">
    <nc r="D10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1" sId="3" odxf="1" s="1" dxf="1">
    <nc r="D10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2" sId="3" odxf="1" s="1" dxf="1">
    <nc r="D10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3" sId="3" odxf="1" s="1" dxf="1">
    <nc r="D10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4" sId="3" odxf="1" s="1" dxf="1">
    <nc r="D10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5" sId="3" odxf="1" s="1" dxf="1">
    <nc r="D10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6" sId="3" odxf="1" s="1" dxf="1">
    <nc r="D10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7" sId="3" odxf="1" s="1" dxf="1">
    <nc r="D10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8" sId="3" odxf="1" s="1" dxf="1">
    <nc r="D10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39" sId="3" odxf="1" s="1" dxf="1">
    <nc r="D10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0" sId="3" odxf="1" s="1" dxf="1">
    <nc r="D11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1" sId="3" odxf="1" s="1" dxf="1">
    <nc r="D11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2" sId="3" odxf="1" s="1" dxf="1">
    <nc r="D11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3" sId="3" odxf="1" s="1" dxf="1">
    <nc r="D11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4" sId="3" odxf="1" s="1" dxf="1">
    <nc r="D11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5" sId="3" odxf="1" s="1" dxf="1">
    <nc r="D11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6" sId="3" odxf="1" s="1" dxf="1">
    <nc r="D11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7" sId="3" odxf="1" s="1" dxf="1">
    <nc r="D11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8" sId="3" odxf="1" s="1" dxf="1">
    <nc r="D11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49" sId="3" odxf="1" s="1" dxf="1">
    <nc r="D11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0" sId="3" odxf="1" s="1" dxf="1">
    <nc r="D12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1" sId="3" odxf="1" s="1" dxf="1">
    <nc r="D12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2" sId="3" odxf="1" s="1" dxf="1">
    <nc r="D12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3" sId="3" odxf="1" s="1" dxf="1">
    <nc r="D12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4" sId="3" odxf="1" s="1" dxf="1">
    <nc r="D12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5" sId="3" odxf="1" s="1" dxf="1">
    <nc r="D12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6" sId="3" odxf="1" s="1" dxf="1">
    <nc r="D12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7" sId="3" odxf="1" s="1" dxf="1">
    <nc r="D12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8" sId="3" odxf="1" s="1" dxf="1">
    <nc r="D12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59" sId="3" odxf="1" s="1" dxf="1">
    <nc r="D12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0" sId="3" odxf="1" s="1" dxf="1">
    <nc r="D13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1" sId="3" odxf="1" s="1" dxf="1">
    <nc r="D13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2" sId="3" odxf="1" s="1" dxf="1">
    <nc r="D13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3" sId="3" odxf="1" s="1" dxf="1">
    <nc r="D133"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4" sId="3" odxf="1" s="1" dxf="1">
    <nc r="D134"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5" sId="3" odxf="1" s="1" dxf="1">
    <nc r="D135"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6" sId="3" odxf="1" s="1" dxf="1">
    <nc r="D136"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7" sId="3" odxf="1" s="1" dxf="1">
    <nc r="D137"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8" sId="3" odxf="1" s="1" dxf="1">
    <nc r="D138"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69" sId="3" odxf="1" s="1" dxf="1">
    <nc r="D139"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70" sId="3" odxf="1" s="1" dxf="1">
    <nc r="D140"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71" sId="3" odxf="1" s="1" dxf="1">
    <nc r="D141"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72" sId="3" odxf="1" s="1" dxf="1">
    <nc r="D142" t="inlineStr">
      <is>
        <t>г. Москва</t>
      </is>
    </nc>
    <odxf>
      <font>
        <b val="0"/>
        <i val="0"/>
        <strike val="0"/>
        <condense val="0"/>
        <extend val="0"/>
        <outline val="0"/>
        <shadow val="0"/>
        <u val="none"/>
        <vertAlign val="baseline"/>
        <sz val="9"/>
        <color auto="1"/>
        <name val="Calibri"/>
        <scheme val="minor"/>
      </font>
      <numFmt numFmtId="0" formatCode="General"/>
      <fill>
        <patternFill patternType="solid">
          <fgColor indexed="64"/>
          <bgColor theme="0"/>
        </patternFill>
      </fill>
      <border diagonalUp="0" diagonalDown="0" outline="0">
        <left/>
        <right style="thin">
          <color theme="2" tint="-0.249977111117893"/>
        </right>
        <top style="thin">
          <color theme="2" tint="-0.249977111117893"/>
        </top>
        <bottom style="thin">
          <color theme="2" tint="-0.249977111117893"/>
        </bottom>
      </border>
    </odxf>
    <ndxf>
      <font>
        <sz val="10"/>
        <color auto="1"/>
        <name val="Times New Roman"/>
        <scheme val="none"/>
      </font>
      <numFmt numFmtId="4" formatCode="#,##0.00"/>
      <alignment horizontal="center" vertical="center" wrapText="1" readingOrder="0"/>
      <border outline="0">
        <left style="thin">
          <color indexed="64"/>
        </left>
        <right style="thin">
          <color indexed="64"/>
        </right>
        <top/>
        <bottom style="thin">
          <color indexed="64"/>
        </bottom>
      </border>
    </ndxf>
  </rcc>
  <rcc rId="1373" sId="3">
    <nc r="B143" t="inlineStr">
      <is>
        <t>Итого:</t>
      </is>
    </nc>
  </rcc>
  <rfmt sheetId="3" sqref="D143" start="0" length="0">
    <dxf>
      <border>
        <left style="thin">
          <color indexed="64"/>
        </left>
        <right style="thin">
          <color indexed="64"/>
        </right>
        <top style="thin">
          <color indexed="64"/>
        </top>
        <bottom style="thin">
          <color indexed="64"/>
        </bottom>
      </border>
    </dxf>
  </rfmt>
  <rfmt sheetId="3" sqref="D143">
    <dxf>
      <border>
        <left style="thin">
          <color indexed="64"/>
        </left>
        <right style="thin">
          <color indexed="64"/>
        </right>
        <top style="thin">
          <color indexed="64"/>
        </top>
        <bottom style="thin">
          <color indexed="64"/>
        </bottom>
        <vertical style="thin">
          <color indexed="64"/>
        </vertical>
        <horizontal style="thin">
          <color indexed="64"/>
        </horizontal>
      </border>
    </dxf>
  </rfmt>
  <rrc rId="1374" sId="3" ref="A1:XFD1" action="deleteRow">
    <rfmt sheetId="3" xfDxf="1" sqref="A1:XFD1" start="0" length="0">
      <dxf>
        <font>
          <sz val="9"/>
          <color auto="1"/>
        </font>
        <fill>
          <patternFill patternType="solid">
            <bgColor theme="0"/>
          </patternFill>
        </fill>
        <border outline="0">
          <left style="thin">
            <color theme="2" tint="-0.249977111117893"/>
          </left>
          <right style="thin">
            <color theme="2" tint="-0.249977111117893"/>
          </right>
          <top style="thin">
            <color theme="2" tint="-0.249977111117893"/>
          </top>
          <bottom style="thin">
            <color theme="2" tint="-0.249977111117893"/>
          </bottom>
        </border>
      </dxf>
    </rfmt>
    <rcc rId="0" sId="3" dxf="1">
      <nc r="A1" t="inlineStr">
        <is>
          <t>Приложение № 3</t>
        </is>
      </nc>
      <ndxf>
        <font>
          <i/>
          <sz val="12"/>
          <color auto="1"/>
          <name val="Times New Roman"/>
          <scheme val="none"/>
        </font>
        <fill>
          <patternFill patternType="none">
            <bgColor indexed="65"/>
          </patternFill>
        </fill>
        <alignment horizontal="left" vertical="center" readingOrder="0"/>
      </ndxf>
    </rcc>
    <rfmt sheetId="3" sqref="B1" start="0" length="0">
      <dxf>
        <font>
          <sz val="9"/>
          <color auto="1"/>
        </font>
      </dxf>
    </rfmt>
    <rfmt sheetId="3" sqref="C1" start="0" length="0">
      <dxf>
        <numFmt numFmtId="4" formatCode="#,##0.00"/>
      </dxf>
    </rfmt>
  </rrc>
  <rrc rId="1375" sId="3" ref="A1:XFD1" action="deleteRow">
    <rfmt sheetId="3" xfDxf="1" sqref="A1:XFD1" start="0" length="0">
      <dxf>
        <font>
          <sz val="9"/>
          <color auto="1"/>
        </font>
        <fill>
          <patternFill patternType="solid">
            <bgColor theme="0"/>
          </patternFill>
        </fill>
        <border outline="0">
          <left style="thin">
            <color theme="2" tint="-0.249977111117893"/>
          </left>
          <right style="thin">
            <color theme="2" tint="-0.249977111117893"/>
          </right>
          <top style="thin">
            <color theme="2" tint="-0.249977111117893"/>
          </top>
          <bottom style="thin">
            <color theme="2" tint="-0.249977111117893"/>
          </bottom>
        </border>
      </dxf>
    </rfmt>
    <rcc rId="0" sId="3" dxf="1">
      <nc r="A1" t="inlineStr">
        <is>
          <t>к Порядку реализации активов</t>
        </is>
      </nc>
      <ndxf>
        <font>
          <i/>
          <sz val="12"/>
          <color auto="1"/>
          <name val="Times New Roman"/>
          <scheme val="none"/>
        </font>
        <fill>
          <patternFill patternType="none">
            <bgColor indexed="65"/>
          </patternFill>
        </fill>
        <alignment horizontal="left" vertical="center" readingOrder="0"/>
      </ndxf>
    </rcc>
    <rfmt sheetId="3" sqref="B1" start="0" length="0">
      <dxf>
        <font>
          <sz val="9"/>
          <color auto="1"/>
        </font>
      </dxf>
    </rfmt>
    <rfmt sheetId="3" sqref="C1" start="0" length="0">
      <dxf>
        <numFmt numFmtId="4" formatCode="#,##0.00"/>
      </dxf>
    </rfmt>
  </rrc>
  <rrc rId="1376" sId="3" ref="A1:XFD1" action="deleteRow">
    <rfmt sheetId="3" xfDxf="1" sqref="A1:XFD1" start="0" length="0">
      <dxf>
        <font>
          <sz val="9"/>
          <color auto="1"/>
        </font>
        <fill>
          <patternFill patternType="solid">
            <bgColor theme="0"/>
          </patternFill>
        </fill>
        <border outline="0">
          <left style="thin">
            <color theme="2" tint="-0.249977111117893"/>
          </left>
          <right style="thin">
            <color theme="2" tint="-0.249977111117893"/>
          </right>
          <top style="thin">
            <color theme="2" tint="-0.249977111117893"/>
          </top>
          <bottom style="thin">
            <color theme="2" tint="-0.249977111117893"/>
          </bottom>
        </border>
      </dxf>
    </rfmt>
    <rcc rId="0" sId="3" dxf="1">
      <nc r="A1" t="inlineStr">
        <is>
          <t>ликвидируемых финансовых организаций</t>
        </is>
      </nc>
      <ndxf>
        <font>
          <i/>
          <sz val="12"/>
          <color auto="1"/>
          <name val="Times New Roman"/>
          <scheme val="none"/>
        </font>
        <fill>
          <patternFill patternType="none">
            <bgColor indexed="65"/>
          </patternFill>
        </fill>
        <alignment horizontal="left" vertical="center" readingOrder="0"/>
      </ndxf>
    </rcc>
    <rfmt sheetId="3" sqref="B1" start="0" length="0">
      <dxf>
        <font>
          <sz val="10"/>
          <color auto="1"/>
          <name val="Times New Roman"/>
          <scheme val="none"/>
        </font>
      </dxf>
    </rfmt>
    <rfmt sheetId="3" sqref="C1" start="0" length="0">
      <dxf>
        <numFmt numFmtId="4" formatCode="#,##0.00"/>
      </dxf>
    </rfmt>
  </rrc>
  <rrc rId="1377" sId="3" ref="A1:XFD1" action="deleteRow">
    <rfmt sheetId="3" xfDxf="1" sqref="A1:XFD1" start="0" length="0">
      <dxf>
        <font>
          <sz val="9"/>
          <color auto="1"/>
        </font>
        <fill>
          <patternFill patternType="solid">
            <bgColor theme="0"/>
          </patternFill>
        </fill>
        <border outline="0">
          <left style="thin">
            <color theme="2" tint="-0.249977111117893"/>
          </left>
          <right style="thin">
            <color theme="2" tint="-0.249977111117893"/>
          </right>
          <top style="thin">
            <color theme="2" tint="-0.249977111117893"/>
          </top>
          <bottom style="thin">
            <color theme="2" tint="-0.249977111117893"/>
          </bottom>
        </border>
      </dxf>
    </rfmt>
    <rfmt sheetId="3" sqref="A1" start="0" length="0">
      <dxf>
        <font>
          <b/>
          <i/>
          <sz val="12"/>
          <color auto="1"/>
          <name val="Times New Roman"/>
          <scheme val="none"/>
        </font>
        <fill>
          <patternFill patternType="none">
            <bgColor indexed="65"/>
          </patternFill>
        </fill>
        <alignment horizontal="left" vertical="center" readingOrder="0"/>
      </dxf>
    </rfmt>
    <rfmt sheetId="3" sqref="B1" start="0" length="0">
      <dxf>
        <font>
          <sz val="10"/>
          <color auto="1"/>
          <name val="Times New Roman"/>
          <scheme val="none"/>
        </font>
      </dxf>
    </rfmt>
    <rfmt sheetId="3" sqref="C1" start="0" length="0">
      <dxf>
        <numFmt numFmtId="4" formatCode="#,##0.00"/>
      </dxf>
    </rfmt>
  </rrc>
  <rrc rId="1378" sId="3" ref="A1:XFD1" action="deleteRow">
    <rfmt sheetId="3" xfDxf="1" sqref="A1:XFD1" start="0" length="0">
      <dxf>
        <font>
          <sz val="9"/>
          <color auto="1"/>
        </font>
        <fill>
          <patternFill patternType="solid">
            <bgColor theme="0"/>
          </patternFill>
        </fill>
        <border outline="0">
          <left style="thin">
            <color theme="2" tint="-0.249977111117893"/>
          </left>
          <right style="thin">
            <color theme="2" tint="-0.249977111117893"/>
          </right>
          <top style="thin">
            <color theme="2" tint="-0.249977111117893"/>
          </top>
          <bottom style="thin">
            <color theme="2" tint="-0.249977111117893"/>
          </bottom>
        </border>
      </dxf>
    </rfmt>
    <rfmt sheetId="3" sqref="A1" start="0" length="0">
      <dxf>
        <font>
          <b/>
          <i/>
          <sz val="12"/>
          <color auto="1"/>
          <name val="Times New Roman"/>
          <scheme val="none"/>
        </font>
        <fill>
          <patternFill patternType="none">
            <bgColor indexed="65"/>
          </patternFill>
        </fill>
        <alignment horizontal="left" vertical="center" readingOrder="0"/>
      </dxf>
    </rfmt>
    <rcc rId="0" sId="3" dxf="1">
      <nc r="B1" t="inlineStr">
        <is>
          <t>Расшифровка сборных лотов</t>
        </is>
      </nc>
      <ndxf>
        <font>
          <sz val="13"/>
          <color auto="1"/>
          <name val="Times New Roman"/>
          <scheme val="none"/>
        </font>
        <fill>
          <patternFill patternType="none">
            <bgColor indexed="65"/>
          </patternFill>
        </fill>
        <alignment horizontal="center" vertical="top" readingOrder="0"/>
      </ndxf>
    </rcc>
    <rfmt sheetId="3" sqref="C1" start="0" length="0">
      <dxf>
        <numFmt numFmtId="4" formatCode="#,##0.00"/>
      </dxf>
    </rfmt>
  </rrc>
  <rrc rId="1379" sId="3" ref="A1:XFD1" action="deleteRow">
    <rfmt sheetId="3" xfDxf="1" sqref="A1:XFD1" start="0" length="0"/>
  </rrc>
  <rrc rId="1380" sId="3" ref="A1:XFD1" action="deleteRow">
    <rfmt sheetId="3" xfDxf="1" sqref="A1:XFD1" start="0" length="0">
      <dxf>
        <font>
          <sz val="9"/>
          <color auto="1"/>
        </font>
        <fill>
          <patternFill patternType="solid">
            <bgColor theme="0"/>
          </patternFill>
        </fill>
        <border outline="0">
          <left style="thin">
            <color theme="2" tint="-0.249977111117893"/>
          </left>
          <right style="thin">
            <color theme="2" tint="-0.249977111117893"/>
          </right>
          <top style="thin">
            <color theme="2" tint="-0.249977111117893"/>
          </top>
          <bottom style="thin">
            <color theme="2" tint="-0.249977111117893"/>
          </bottom>
        </border>
      </dxf>
    </rfmt>
    <rfmt sheetId="3" sqref="A1" start="0" length="0">
      <dxf>
        <border outline="0">
          <bottom/>
        </border>
      </dxf>
    </rfmt>
    <rfmt sheetId="3" sqref="B1" start="0" length="0">
      <dxf>
        <alignment horizontal="left" vertical="top" wrapText="1" readingOrder="0"/>
        <border outline="0">
          <bottom/>
        </border>
      </dxf>
    </rfmt>
    <rfmt sheetId="3" sqref="C1" start="0" length="0">
      <dxf>
        <numFmt numFmtId="4" formatCode="#,##0.00"/>
        <border outline="0">
          <bottom/>
        </border>
      </dxf>
    </rfmt>
  </rrc>
  <rfmt sheetId="3" sqref="A1:XFD1048576" start="0" length="2147483647">
    <dxf>
      <font>
        <name val="Tempus Sans ITC"/>
        <scheme val="none"/>
      </font>
    </dxf>
  </rfmt>
  <rfmt sheetId="3" sqref="A1:XFD1048576" start="0" length="2147483647">
    <dxf>
      <font>
        <name val="Times New Roman"/>
        <scheme val="none"/>
      </font>
    </dxf>
  </rfmt>
  <rfmt sheetId="3" sqref="A136:C136" start="0" length="2147483647">
    <dxf>
      <font>
        <b/>
      </font>
    </dxf>
  </rfmt>
  <rdn rId="0" localSheetId="2" customView="1" name="Z_CA130BCF_410D_451D_87C0_9EEEE23C7E29_.wvu.FilterData" hidden="1" oldHidden="1">
    <formula>'Расшифровка лот 1'!$A$2:$I$156</formula>
  </rdn>
  <rdn rId="0" localSheetId="3" customView="1" name="Z_CA130BCF_410D_451D_87C0_9EEEE23C7E29_.wvu.FilterData" hidden="1" oldHidden="1">
    <formula>'Расшифровка сборного лота 3'!$A$1:$C$135</formula>
  </rdn>
  <rcv guid="{CA130BCF-410D-451D-87C0-9EEEE23C7E29}" action="add"/>
  <rsnm rId="1383" sheetId="3" oldName="[Расшифровка лота 2.xlsx]Расшифровка лот 2" newName="[Расшифровка лота 2.xlsx]Расшифровка сборного лота 3"/>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4" sId="3">
    <oc r="C1" t="inlineStr">
      <is>
        <t>Сумма задолженности, в том числе судебной</t>
      </is>
    </oc>
    <nc r="C1" t="inlineStr">
      <is>
        <t>Сумма долга, руб.</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5B348927_595D_4550_B135_56541CF9A250_.wvu.FilterData" hidden="1" oldHidden="1">
    <formula>'Расшифровка лот 1'!$A$2:$I$156</formula>
  </rdn>
  <rdn rId="0" localSheetId="3" customView="1" name="Z_5B348927_595D_4550_B135_56541CF9A250_.wvu.FilterData" hidden="1" oldHidden="1">
    <formula>'Расшифровка сборного лота 2'!$A$1:$C$135</formula>
  </rdn>
  <rcv guid="{5B348927-595D-4550-B135-56541CF9A250}" action="add"/>
  <rsnm rId="1387" sheetId="3" oldName="[Расшифровка сборного лота 2.xlsx]Расшифровка сборного лота 3" newName="[Расшифровка сборного лота 2.xlsx]Расшифровка сборного лота 2"/>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8" sId="3">
    <oc r="C203" t="inlineStr">
      <is>
        <t>Кошенов митрий Рашитович, КД 254/ДВ от 17.03.2008</t>
      </is>
    </oc>
    <nc r="C203"/>
  </rcc>
  <rcc rId="469" sId="3" numFmtId="4">
    <oc r="D203">
      <v>29787.98</v>
    </oc>
    <nc r="D203"/>
  </rcc>
  <rcc rId="470" sId="2">
    <oc r="H210" t="inlineStr">
      <is>
        <t>н</t>
      </is>
    </oc>
    <nc r="H210" t="inlineStr">
      <is>
        <t>ИЛ в ОСП не предъявлялся.(Сводка по ИП с УФССП)</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1" sId="3">
    <nc r="C134" t="inlineStr">
      <is>
        <t>Ярмуш Виктория Викторовна, КД 32/ДВ от 24.04.2007</t>
      </is>
    </nc>
  </rcc>
  <rcc rId="472" sId="3" numFmtId="4">
    <nc r="D134">
      <v>176265.08</v>
    </nc>
  </rcc>
  <rcc rId="473" sId="2">
    <nc r="D143" t="inlineStr">
      <is>
        <t>Гаевская Лора Дмитриевна, КД 336/ПОТР от 02.07.2008, решение по делу 2-1583/2012</t>
      </is>
    </nc>
  </rcc>
  <rcc rId="474" sId="2" numFmtId="4">
    <nc r="E143">
      <v>35121.9</v>
    </nc>
  </rcc>
  <rcc rId="475" sId="2" numFmtId="4">
    <nc r="F143">
      <v>149775.26</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76" sId="2" ref="A211:XFD211" action="deleteRow">
    <rfmt sheetId="2" xfDxf="1" sqref="A211:XFD21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211" start="0" length="0">
      <dxf>
        <border outline="0">
          <right/>
        </border>
      </dxf>
    </rfmt>
    <rcc rId="0" sId="2" dxf="1">
      <nc r="B211"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211"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cc rId="0" sId="2" dxf="1">
      <nc r="D211" t="inlineStr">
        <is>
          <t>Кошенов митрий Рашитович, КД 254/ДВ от 17.03.2008, Первомайский районный суд г. Омска от 30.09.2009 по делу 2-2809/2009</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cc rId="0" sId="2" dxf="1" numFmtId="4">
      <nc r="E211">
        <v>29787.98</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umFmtId="4">
      <nc r="F211">
        <v>627356.41</v>
      </nc>
      <n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ndxf>
    </rcc>
    <rcc rId="0" sId="2" dxf="1">
      <nc r="G211" t="inlineStr">
        <is>
          <t>нет</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cc rId="0" sId="2" dxf="1">
      <nc r="H211" t="inlineStr">
        <is>
          <t>ИП 2/3/7378/22/2009 от 11.11.2009
19.05.2022: от представителя КУ (Гусевой) получена информация о полном погашении задолженности</t>
        </is>
      </nc>
      <ndxf>
        <font>
          <sz val="9"/>
          <color auto="1"/>
        </font>
        <alignment horizontal="left" vertical="center" wrapText="1" readingOrder="0"/>
        <border outline="0">
          <left style="thin">
            <color indexed="64"/>
          </left>
          <right style="thin">
            <color indexed="64"/>
          </right>
          <top style="thin">
            <color indexed="64"/>
          </top>
          <bottom style="thin">
            <color indexed="64"/>
          </bottom>
        </border>
      </ndxf>
    </rcc>
    <rfmt sheetId="2" sqref="I211"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211" start="0" length="0">
      <dxf>
        <border outline="0">
          <left/>
        </border>
      </dxf>
    </rfmt>
  </rrc>
  <rcv guid="{687F8751-B366-4F22-ADD1-F981F646E6A3}" action="delete"/>
  <rdn rId="0" localSheetId="2" customView="1" name="Z_687F8751_B366_4F22_ADD1_F981F646E6A3_.wvu.FilterData" hidden="1" oldHidden="1">
    <formula>Расшифровка!$A$2:$I$227</formula>
    <oldFormula>Расшифровка!$A$2:$I$227</oldFormula>
  </rdn>
  <rdn rId="0" localSheetId="3" customView="1" name="Z_687F8751_B366_4F22_ADD1_F981F646E6A3_.wvu.FilterData" hidden="1" oldHidden="1">
    <formula>'лот суд раб не провод'!$A$1:$E$224</formula>
    <oldFormula>'лот суд раб не провод'!$A$1:$E$224</oldFormula>
  </rdn>
  <rcv guid="{687F8751-B366-4F22-ADD1-F981F646E6A3}"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9" sId="2">
    <nc r="D212" t="inlineStr">
      <is>
        <t>Фролова светлана Анатольевна, КД 427/ПОТР от 19.09.2008, решение выборгского районного суда санкт-Петербурга от 24.02.2011 по делу 2-968</t>
      </is>
    </nc>
  </rcc>
  <rcc rId="480" sId="2" numFmtId="4">
    <nc r="E212">
      <v>40416.39</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1" sId="2">
    <nc r="G212" t="inlineStr">
      <is>
        <t>нет</t>
      </is>
    </nc>
  </rcc>
  <rcc rId="482" sId="2">
    <oc r="D212" t="inlineStr">
      <is>
        <t>Фролова светлана Анатольевна, КД 427/ПОТР от 19.09.2008, решение выборгского районного суда санкт-Петербурга от 24.02.2011 по делу 2-968</t>
      </is>
    </oc>
    <nc r="D212" t="inlineStr">
      <is>
        <t>Фролова светлана Анатольевна, КД 427/ПОТР от 19.09.2008, решение выборгского районного суда санкт-Петербурга от 24.02.2011 по делу 2-968/2011</t>
      </is>
    </nc>
  </rcc>
  <rcc rId="483" sId="2">
    <nc r="H212" t="inlineStr">
      <is>
        <r>
          <t xml:space="preserve">ИП - 134940/18/78030-ИП от 05.01612.2
21.05.2020 получен ответ из АСВ, задолженность погашена в полном объеме, </t>
        </r>
        <r>
          <rPr>
            <sz val="9"/>
            <color rgb="FFFF0000"/>
            <rFont val="Calibri"/>
            <family val="2"/>
            <charset val="204"/>
          </rPr>
          <t>есть остатки для списания, направлена инф. для списания</t>
        </r>
      </is>
    </nc>
  </rcc>
  <rcc rId="484" sId="2" numFmtId="4">
    <nc r="F212">
      <v>127785.8</v>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85"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86"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87"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88"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89"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9"/>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0"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1"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2"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3"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4"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5"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6"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7"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8"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499"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0"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7"/>
          <color auto="1"/>
          <name val="Times New Roman"/>
          <scheme val="none"/>
        </font>
        <numFmt numFmtId="1" formatCode="0"/>
        <alignment horizontal="center" vertical="center" wrapText="1" readingOrder="0"/>
        <border outline="0">
          <right/>
        </border>
      </dxf>
    </rfmt>
    <rcc rId="0" sId="2" dxf="1">
      <nc r="B144" t="inlineStr">
        <is>
          <t>А</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7"/>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1" sId="2" ref="A144:XFD144" action="deleteRow">
    <undo index="0" exp="area" ref3D="1" dr="$A$2:$I$140" dn="Z_988CDBBE_E893_45AB_B0DD_95AB0429785B_.wvu.FilterData" sId="2"/>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8"/>
          <color auto="1"/>
          <name val="Times New Roman"/>
          <scheme val="none"/>
        </font>
        <numFmt numFmtId="1" formatCode="0"/>
        <alignment horizontal="center" vertical="center" wrapText="1" readingOrder="0"/>
        <border outline="0">
          <right/>
        </border>
      </dxf>
    </rfmt>
    <rcc rId="0" sId="2" dxf="1">
      <nc r="B144" t="inlineStr">
        <is>
          <t>А</t>
        </is>
      </nc>
      <ndxf>
        <font>
          <sz val="8"/>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8"/>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2"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8"/>
          <color auto="1"/>
          <name val="Times New Roman"/>
          <scheme val="none"/>
        </font>
        <numFmt numFmtId="1" formatCode="0"/>
        <alignment horizontal="center" vertical="center" wrapText="1" readingOrder="0"/>
        <border outline="0">
          <right/>
        </border>
      </dxf>
    </rfmt>
    <rcc rId="0" sId="2" dxf="1">
      <nc r="B144" t="inlineStr">
        <is>
          <t>А</t>
        </is>
      </nc>
      <ndxf>
        <font>
          <sz val="8"/>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8"/>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3"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font>
          <sz val="8"/>
          <color auto="1"/>
          <name val="Times New Roman"/>
          <scheme val="none"/>
        </font>
        <numFmt numFmtId="1" formatCode="0"/>
        <alignment horizontal="center" vertical="center" wrapText="1" readingOrder="0"/>
        <border outline="0">
          <right/>
        </border>
      </dxf>
    </rfmt>
    <rcc rId="0" sId="2" dxf="1">
      <nc r="B144" t="inlineStr">
        <is>
          <t>А</t>
        </is>
      </nc>
      <ndxf>
        <font>
          <sz val="8"/>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44" start="0" length="0">
      <dxf>
        <font>
          <sz val="8"/>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44"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2" sqref="E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44"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44" start="0" length="0">
      <dxf>
        <font>
          <sz val="10"/>
          <color auto="1"/>
          <name val="Times New Roman"/>
          <scheme val="none"/>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H144"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44"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44" start="0" length="0">
      <dxf>
        <border outline="0">
          <left/>
        </border>
      </dxf>
    </rfmt>
  </rrc>
  <rrc rId="504"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5"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6"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7"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8"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09"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0"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1"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2"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3"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4"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5"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6" sId="2" ref="A144:XFD144" action="deleteRow">
    <rfmt sheetId="2" xfDxf="1" sqref="A144:XFD14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44" start="0" length="0">
      <dxf>
        <border outline="0">
          <right/>
        </border>
      </dxf>
    </rfmt>
    <rcc rId="0" sId="2" dxf="1">
      <nc r="B144" t="inlineStr">
        <is>
          <t>А</t>
        </is>
      </nc>
      <ndxf>
        <border outline="0">
          <left style="thin">
            <color indexed="64"/>
          </left>
          <right style="thin">
            <color indexed="64"/>
          </right>
          <top style="thin">
            <color indexed="64"/>
          </top>
          <bottom style="thin">
            <color indexed="64"/>
          </bottom>
        </border>
      </ndxf>
    </rcc>
    <rfmt sheetId="2" sqref="C144" start="0" length="0">
      <dxf>
        <alignment vertical="top" readingOrder="0"/>
        <border outline="0">
          <left style="thin">
            <color indexed="64"/>
          </left>
          <right style="thin">
            <color indexed="64"/>
          </right>
          <top style="thin">
            <color indexed="64"/>
          </top>
          <bottom style="thin">
            <color indexed="64"/>
          </bottom>
        </border>
      </dxf>
    </rfmt>
    <rfmt sheetId="2" sqref="D144" start="0" length="0">
      <dxf>
        <border outline="0">
          <left style="thin">
            <color indexed="64"/>
          </left>
          <right style="thin">
            <color indexed="64"/>
          </right>
          <top style="thin">
            <color indexed="64"/>
          </top>
          <bottom style="thin">
            <color indexed="64"/>
          </bottom>
        </border>
      </dxf>
    </rfmt>
    <rfmt sheetId="2" sqref="E144" start="0" length="0">
      <dxf>
        <border outline="0">
          <left style="thin">
            <color indexed="64"/>
          </left>
          <right style="thin">
            <color indexed="64"/>
          </right>
          <top style="thin">
            <color indexed="64"/>
          </top>
          <bottom style="thin">
            <color indexed="64"/>
          </bottom>
        </border>
      </dxf>
    </rfmt>
    <rfmt sheetId="2" sqref="F144" start="0" length="0">
      <dxf>
        <border outline="0">
          <left style="thin">
            <color indexed="64"/>
          </left>
          <right style="thin">
            <color indexed="64"/>
          </right>
          <top style="thin">
            <color indexed="64"/>
          </top>
          <bottom style="thin">
            <color indexed="64"/>
          </bottom>
        </border>
      </dxf>
    </rfmt>
    <rfmt sheetId="2" sqref="G144" start="0" length="0">
      <dxf>
        <border outline="0">
          <left style="thin">
            <color indexed="64"/>
          </left>
          <right style="thin">
            <color indexed="64"/>
          </right>
          <top style="thin">
            <color indexed="64"/>
          </top>
          <bottom style="thin">
            <color indexed="64"/>
          </bottom>
        </border>
      </dxf>
    </rfmt>
    <rfmt sheetId="2" sqref="H144" start="0" length="0">
      <dxf>
        <border outline="0">
          <left style="thin">
            <color indexed="64"/>
          </left>
          <right style="thin">
            <color indexed="64"/>
          </right>
          <top style="thin">
            <color indexed="64"/>
          </top>
          <bottom style="thin">
            <color indexed="64"/>
          </bottom>
        </border>
      </dxf>
    </rfmt>
    <rfmt sheetId="2" sqref="I144" start="0" length="0">
      <dxf>
        <border outline="0">
          <left style="thin">
            <color indexed="64"/>
          </left>
          <right style="thin">
            <color indexed="64"/>
          </right>
          <top style="thin">
            <color indexed="64"/>
          </top>
          <bottom style="thin">
            <color indexed="64"/>
          </bottom>
        </border>
      </dxf>
    </rfmt>
    <rfmt sheetId="2" sqref="J144" start="0" length="0">
      <dxf>
        <border outline="0">
          <left/>
        </border>
      </dxf>
    </rfmt>
  </rrc>
  <rrc rId="517"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18"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19"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0"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1"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2"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3"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4"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5"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6"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7"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8"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c r="B151" t="inlineStr">
        <is>
          <t>Д</t>
        </is>
      </nc>
      <n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ndxf>
    </rcc>
    <rfmt sheetId="2" sqref="C151" start="0" length="0">
      <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2" sqref="D151" start="0" length="0">
      <dxf>
        <font>
          <sz val="9"/>
          <color auto="1"/>
        </font>
        <alignment horizontal="left" vertical="top" wrapText="1" readingOrder="0"/>
        <border outline="0">
          <left style="thin">
            <color indexed="64"/>
          </left>
          <right style="thin">
            <color indexed="64"/>
          </right>
          <top style="thin">
            <color indexed="64"/>
          </top>
          <bottom style="thin">
            <color indexed="64"/>
          </bottom>
        </border>
      </dxf>
    </rfmt>
    <rfmt sheetId="2" sqref="E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F151" start="0" length="0">
      <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2" sqref="G151" start="0" length="0">
      <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dxf>
    </rfmt>
    <rfmt sheetId="2" sqref="H151" start="0" length="0">
      <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I151"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51" start="0" length="0">
      <dxf>
        <border outline="0">
          <left/>
        </border>
      </dxf>
    </rfmt>
  </rrc>
  <rrc rId="529"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0"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1"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2"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3"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4"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5"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6"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7" sId="2" ref="A151:XFD151" action="deleteRow">
    <rfmt sheetId="2" xfDxf="1" sqref="A151:XFD151"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1" start="0" length="0">
      <dxf>
        <border outline="0">
          <right/>
        </border>
      </dxf>
    </rfmt>
    <rcc rId="0" sId="2" dxf="1">
      <nc r="B151" t="inlineStr">
        <is>
          <t>Д</t>
        </is>
      </nc>
      <ndxf>
        <border outline="0">
          <left style="thin">
            <color indexed="64"/>
          </left>
          <right style="thin">
            <color indexed="64"/>
          </right>
          <top style="thin">
            <color indexed="64"/>
          </top>
          <bottom style="thin">
            <color indexed="64"/>
          </bottom>
        </border>
      </ndxf>
    </rcc>
    <rfmt sheetId="2" sqref="C151" start="0" length="0">
      <dxf>
        <alignment vertical="top" readingOrder="0"/>
        <border outline="0">
          <left style="thin">
            <color indexed="64"/>
          </left>
          <right style="thin">
            <color indexed="64"/>
          </right>
          <top style="thin">
            <color indexed="64"/>
          </top>
          <bottom style="thin">
            <color indexed="64"/>
          </bottom>
        </border>
      </dxf>
    </rfmt>
    <rfmt sheetId="2" sqref="D151" start="0" length="0">
      <dxf>
        <border outline="0">
          <left style="thin">
            <color indexed="64"/>
          </left>
          <right style="thin">
            <color indexed="64"/>
          </right>
          <top style="thin">
            <color indexed="64"/>
          </top>
          <bottom style="thin">
            <color indexed="64"/>
          </bottom>
        </border>
      </dxf>
    </rfmt>
    <rfmt sheetId="2" sqref="E151" start="0" length="0">
      <dxf>
        <border outline="0">
          <left style="thin">
            <color indexed="64"/>
          </left>
          <right style="thin">
            <color indexed="64"/>
          </right>
          <top style="thin">
            <color indexed="64"/>
          </top>
          <bottom style="thin">
            <color indexed="64"/>
          </bottom>
        </border>
      </dxf>
    </rfmt>
    <rfmt sheetId="2" sqref="F151" start="0" length="0">
      <dxf>
        <border outline="0">
          <left style="thin">
            <color indexed="64"/>
          </left>
          <right style="thin">
            <color indexed="64"/>
          </right>
          <top style="thin">
            <color indexed="64"/>
          </top>
          <bottom style="thin">
            <color indexed="64"/>
          </bottom>
        </border>
      </dxf>
    </rfmt>
    <rfmt sheetId="2" sqref="G151" start="0" length="0">
      <dxf>
        <border outline="0">
          <left style="thin">
            <color indexed="64"/>
          </left>
          <right style="thin">
            <color indexed="64"/>
          </right>
          <top style="thin">
            <color indexed="64"/>
          </top>
          <bottom style="thin">
            <color indexed="64"/>
          </bottom>
        </border>
      </dxf>
    </rfmt>
    <rfmt sheetId="2" sqref="H151" start="0" length="0">
      <dxf>
        <border outline="0">
          <left style="thin">
            <color indexed="64"/>
          </left>
          <right style="thin">
            <color indexed="64"/>
          </right>
          <top style="thin">
            <color indexed="64"/>
          </top>
          <bottom style="thin">
            <color indexed="64"/>
          </bottom>
        </border>
      </dxf>
    </rfmt>
    <rfmt sheetId="2" sqref="I151" start="0" length="0">
      <dxf>
        <border outline="0">
          <left style="thin">
            <color indexed="64"/>
          </left>
          <right style="thin">
            <color indexed="64"/>
          </right>
          <top style="thin">
            <color indexed="64"/>
          </top>
          <bottom style="thin">
            <color indexed="64"/>
          </bottom>
        </border>
      </dxf>
    </rfmt>
    <rfmt sheetId="2" sqref="J151" start="0" length="0">
      <dxf>
        <border outline="0">
          <left/>
        </border>
      </dxf>
    </rfmt>
  </rrc>
  <rrc rId="538" sId="2" ref="A158:XFD158" action="deleteRow">
    <rfmt sheetId="2" xfDxf="1" sqref="A158:XFD158"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8" start="0" length="0">
      <dxf>
        <border outline="0">
          <right/>
        </border>
      </dxf>
    </rfmt>
    <rcc rId="0" sId="2" dxf="1">
      <nc r="B158"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8"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8"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8"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8"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8"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8"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8"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8" start="0" length="0">
      <dxf>
        <border outline="0">
          <left/>
        </border>
      </dxf>
    </rfmt>
  </rrc>
  <rrc rId="539"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0"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1"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2"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3"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4"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5"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6"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7"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8"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49"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0"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1"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2"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3" sId="2" ref="A159:XFD159" action="deleteRow">
    <undo index="0" exp="area" ref3D="1" dr="$A$2:$I$153" dn="Z_E487822A_321D_4728_A9FF_7C4FA9F4FE78_.wvu.FilterData" sId="2"/>
    <undo index="0" exp="area" ref3D="1" dr="$A$2:$I$153" dn="Z_59609F5C_065A_4B9D_ADA4_77F8E97C5E0D_.wvu.FilterData" sId="2"/>
    <undo index="0" exp="area" ref3D="1" dr="$A$2:$I$153" dn="Z_258DB2D4_7990_43E0_8C8E_57038001D32B_.wvu.FilterData" sId="2"/>
    <undo index="0" exp="area" ref3D="1" dr="$A$2:$I$153" dn="Z_5723316B_B22D_40AA_BBE4_3545838F9FF9_.wvu.FilterData" sId="2"/>
    <undo index="0" exp="area" ref3D="1" dr="$A$2:$I$153" dn="Z_475C2ED9_FD9A_4138_A576_98D5A80EB9BF_.wvu.FilterData" sId="2"/>
    <undo index="0" exp="area" ref3D="1" dr="$A$2:$I$153" dn="Z_C6524B7D_285C_4B75_B134_79EAD302D2D6_.wvu.FilterData" sId="2"/>
    <undo index="0" exp="area" ref3D="1" dr="$A$2:$I$153" dn="Z_09A5A8CE_9689_415B_8FFA_D5A14CAA3443_.wvu.FilterData" sId="2"/>
    <undo index="0" exp="area" ref3D="1" dr="$A$2:$I$153" dn="Z_40DB7F91_52C0_4546_9CDB_A9189D8CB7CE_.wvu.FilterData" sId="2"/>
    <undo index="0" exp="area" ref3D="1" dr="$A$2:$I$153" dn="Z_687F8751_B366_4F22_ADD1_F981F646E6A3_.wvu.FilterData" sId="2"/>
    <undo index="0" exp="area" ref3D="1" dr="$A$2:$I$153" dn="_ФильтрБазыДанных" sId="2"/>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59" start="0" length="0">
      <dxf>
        <border outline="0">
          <right/>
        </border>
      </dxf>
    </rfmt>
    <rcc rId="0" sId="2" dxf="1">
      <nc r="B159" t="inlineStr">
        <is>
          <t>С</t>
        </is>
      </nc>
      <ndxf>
        <font>
          <sz val="9"/>
          <color auto="1"/>
        </font>
        <alignment horizontal="center" vertical="center" wrapText="1" readingOrder="0"/>
        <border outline="0">
          <left style="thin">
            <color indexed="64"/>
          </left>
          <right style="thin">
            <color indexed="64"/>
          </right>
          <top style="thin">
            <color indexed="64"/>
          </top>
          <bottom style="thin">
            <color indexed="64"/>
          </bottom>
        </border>
      </ndxf>
    </rcc>
    <rfmt sheetId="2" sqref="C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D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E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F159" start="0" length="0">
      <dxf>
        <font>
          <sz val="9"/>
          <color auto="1"/>
        </font>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2" sqref="G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H159" start="0" length="0">
      <dxf>
        <font>
          <sz val="9"/>
          <color auto="1"/>
        </font>
        <alignment horizontal="left" vertical="center" wrapText="1" readingOrder="0"/>
        <border outline="0">
          <left style="thin">
            <color indexed="64"/>
          </left>
          <right style="thin">
            <color indexed="64"/>
          </right>
          <top style="thin">
            <color indexed="64"/>
          </top>
          <bottom style="thin">
            <color indexed="64"/>
          </bottom>
        </border>
      </dxf>
    </rfmt>
    <rfmt sheetId="2" sqref="I159" start="0" length="0">
      <dxf>
        <font>
          <sz val="9"/>
          <color auto="1"/>
        </font>
        <alignment horizontal="center" vertical="center" wrapText="1" readingOrder="0"/>
        <border outline="0">
          <left style="thin">
            <color indexed="64"/>
          </left>
          <right style="thin">
            <color indexed="64"/>
          </right>
          <top style="thin">
            <color indexed="64"/>
          </top>
          <bottom style="thin">
            <color indexed="64"/>
          </bottom>
        </border>
      </dxf>
    </rfmt>
    <rfmt sheetId="2" sqref="J159" start="0" length="0">
      <dxf>
        <border outline="0">
          <left/>
        </border>
      </dxf>
    </rfmt>
  </rrc>
  <rrc rId="554"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B159" start="0" length="0">
      <dxf>
        <border outline="0">
          <top/>
        </border>
      </dxf>
    </rfmt>
    <rfmt sheetId="2" sqref="C159" start="0" length="0">
      <dxf>
        <alignment vertical="top" readingOrder="0"/>
        <border outline="0">
          <top/>
        </border>
      </dxf>
    </rfmt>
    <rfmt sheetId="2" sqref="D159" start="0" length="0">
      <dxf>
        <border outline="0">
          <top/>
        </border>
      </dxf>
    </rfmt>
    <rfmt sheetId="2" sqref="E159" start="0" length="0">
      <dxf>
        <border outline="0">
          <top/>
        </border>
      </dxf>
    </rfmt>
    <rfmt sheetId="2" sqref="F159" start="0" length="0">
      <dxf>
        <border outline="0">
          <top/>
        </border>
      </dxf>
    </rfmt>
    <rfmt sheetId="2" sqref="G159" start="0" length="0">
      <dxf>
        <border outline="0">
          <top/>
        </border>
      </dxf>
    </rfmt>
    <rfmt sheetId="2" sqref="H159" start="0" length="0">
      <dxf>
        <border outline="0">
          <top/>
        </border>
      </dxf>
    </rfmt>
    <rfmt sheetId="2" sqref="I159" start="0" length="0">
      <dxf>
        <border outline="0">
          <top/>
        </border>
      </dxf>
    </rfmt>
  </rrc>
  <rrc rId="555"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C159" start="0" length="0">
      <dxf>
        <alignment vertical="top" readingOrder="0"/>
      </dxf>
    </rfmt>
  </rrc>
  <rrc rId="556" sId="2" ref="A159:XFD159" action="deleteRow">
    <rfmt sheetId="2" xfDxf="1" sqref="A159:XFD159"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C159" start="0" length="0">
      <dxf>
        <alignment vertical="top" readingOrder="0"/>
      </dxf>
    </rfmt>
  </rrc>
  <rcv guid="{40DB7F91-52C0-4546-9CDB-A9189D8CB7CE}" action="delete"/>
  <rcv guid="{40DB7F91-52C0-4546-9CDB-A9189D8CB7CE}" action="add"/>
  <rcv guid="{40DB7F91-52C0-4546-9CDB-A9189D8CB7CE}" action="add"/>
  <rcc rId="557" sId="2">
    <oc r="H121" t="inlineStr">
      <is>
        <t>189555/20/23054-ИП - кокнчено</t>
      </is>
    </oc>
    <nc r="H121" t="inlineStr">
      <is>
        <t>189555/20/23054-ИП - окончено</t>
      </is>
    </nc>
  </rcc>
  <rdn rId="0" localSheetId="2" customView="1" name="Z_40DB7F91_52C0_4546_9CDB_A9189D8CB7CE_.wvu.FilterData" hidden="1" oldHidden="1">
    <formula>Расшифровка!$A$2:$I$156</formula>
    <oldFormula>Расшифровка!$A$2:$I$156</oldFormula>
  </rdn>
  <rdn rId="0" localSheetId="3" customView="1" name="Z_40DB7F91_52C0_4546_9CDB_A9189D8CB7CE_.wvu.FilterData" hidden="1" oldHidden="1">
    <formula>'лот суд раб не провод'!$A$1:$E$224</formula>
    <oldFormula>'лот суд раб не провод'!$A$1:$E$224</oldFormula>
  </rdn>
  <rcv guid="{40DB7F91-52C0-4546-9CDB-A9189D8CB7CE}"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60"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1"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2"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3"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4"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5"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6"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7"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8"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69"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0"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1"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2"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3"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4"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5"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6"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7"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8"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79"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0"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1"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2"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3"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4"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5"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6"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7"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8"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89"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0"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1" sId="3" ref="A138:XFD138" action="deleteRow">
    <rfmt sheetId="3" xfDxf="1" sqref="A138:XFD138" start="0" length="0">
      <dxf>
        <font>
          <sz val="9"/>
          <color auto="1"/>
        </font>
        <fill>
          <patternFill patternType="solid">
            <bgColor theme="0"/>
          </patternFill>
        </fill>
      </dxf>
    </rfmt>
    <rcc rId="0" sId="3" dxf="1">
      <nc r="A138" t="inlineStr">
        <is>
          <t>А</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2"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3"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4"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5"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6"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7"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8"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599"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0"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1"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2"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3"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4"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5"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6"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7"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8"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09"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10" sId="3" ref="A138:XFD138" action="deleteRow">
    <rfmt sheetId="3" xfDxf="1" sqref="A138:XFD138" start="0" length="0">
      <dxf>
        <font>
          <sz val="9"/>
          <color auto="1"/>
        </font>
        <fill>
          <patternFill patternType="solid">
            <bgColor theme="0"/>
          </patternFill>
        </fill>
      </dxf>
    </rfmt>
    <rcc rId="0" sId="3" dxf="1">
      <nc r="A138" t="inlineStr">
        <is>
          <t>Д</t>
        </is>
      </nc>
      <ndxf>
        <border outline="0">
          <left style="thin">
            <color indexed="64"/>
          </left>
          <right style="thin">
            <color indexed="64"/>
          </right>
          <top style="thin">
            <color indexed="64"/>
          </top>
          <bottom style="thin">
            <color indexed="64"/>
          </bottom>
        </border>
      </ndxf>
    </rcc>
    <rfmt sheetId="3" sqref="B138" start="0" length="0">
      <dxf>
        <border outline="0">
          <left style="thin">
            <color indexed="64"/>
          </left>
          <right style="thin">
            <color indexed="64"/>
          </right>
          <top style="thin">
            <color indexed="64"/>
          </top>
          <bottom style="thin">
            <color indexed="64"/>
          </bottom>
        </border>
      </dxf>
    </rfmt>
    <rfmt sheetId="3" sqref="C138"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8" start="0" length="0">
      <dxf>
        <numFmt numFmtId="4" formatCode="#,##0.00"/>
        <border outline="0">
          <left style="thin">
            <color indexed="64"/>
          </left>
          <right style="thin">
            <color indexed="64"/>
          </right>
          <top style="thin">
            <color indexed="64"/>
          </top>
          <bottom style="thin">
            <color indexed="64"/>
          </bottom>
        </border>
      </dxf>
    </rfmt>
    <rfmt sheetId="3" sqref="E138" start="0" length="0">
      <dxf>
        <alignment horizontal="left" vertical="center" readingOrder="0"/>
        <border outline="0">
          <left style="thin">
            <color indexed="64"/>
          </left>
          <right style="thin">
            <color indexed="64"/>
          </right>
          <top style="thin">
            <color indexed="64"/>
          </top>
          <bottom style="thin">
            <color indexed="64"/>
          </bottom>
        </border>
      </dxf>
    </rfmt>
  </rrc>
  <rrc rId="611"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2"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3"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4"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5"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6"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7"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8"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19"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0"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1"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2"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3"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4"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5" sId="3" ref="A158:XFD158" action="deleteRow">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rc rId="626" sId="3" ref="A158:XFD158" action="deleteRow">
    <undo index="0" exp="area" ref3D="1" dr="$A$1:$E$158" dn="Z_59609F5C_065A_4B9D_ADA4_77F8E97C5E0D_.wvu.FilterData" sId="3"/>
    <undo index="0" exp="area" ref3D="1" dr="$A$1:$E$158" dn="Z_258DB2D4_7990_43E0_8C8E_57038001D32B_.wvu.FilterData" sId="3"/>
    <undo index="0" exp="area" ref3D="1" dr="$A$1:$E$158" dn="Z_F9B5E7EA_6B9E_4F0F_B5B5_9CB71605A001_.wvu.FilterData" sId="3"/>
    <undo index="0" exp="area" ref3D="1" dr="$A$1:$E$158" dn="Z_5723316B_B22D_40AA_BBE4_3545838F9FF9_.wvu.FilterData" sId="3"/>
    <undo index="0" exp="area" ref3D="1" dr="$A$1:$E$158" dn="Z_76B6D002_E2A3_45B7_AB66_441F85018510_.wvu.FilterData" sId="3"/>
    <undo index="0" exp="area" ref3D="1" dr="$A$1:$E$158" dn="Z_E487822A_321D_4728_A9FF_7C4FA9F4FE78_.wvu.FilterData" sId="3"/>
    <undo index="0" exp="area" ref3D="1" dr="$A$1:$E$158" dn="Z_C6524B7D_285C_4B75_B134_79EAD302D2D6_.wvu.FilterData" sId="3"/>
    <undo index="0" exp="area" ref3D="1" dr="$A$1:$E$158" dn="Z_09A5A8CE_9689_415B_8FFA_D5A14CAA3443_.wvu.FilterData" sId="3"/>
    <undo index="0" exp="area" ref3D="1" dr="$A$1:$E$158" dn="Z_40DB7F91_52C0_4546_9CDB_A9189D8CB7CE_.wvu.FilterData" sId="3"/>
    <undo index="0" exp="area" ref3D="1" dr="$A$1:$E$158" dn="Z_475C2ED9_FD9A_4138_A576_98D5A80EB9BF_.wvu.FilterData" sId="3"/>
    <undo index="0" exp="area" ref3D="1" dr="$A$1:$E$158" dn="Z_687F8751_B366_4F22_ADD1_F981F646E6A3_.wvu.FilterData" sId="3"/>
    <undo index="0" exp="area" ref3D="1" dr="$A$1:$E$158" dn="_ФильтрБазыДанных" sId="3"/>
    <rfmt sheetId="3" xfDxf="1" sqref="A158:XFD158" start="0" length="0">
      <dxf>
        <font>
          <sz val="9"/>
          <color auto="1"/>
        </font>
        <fill>
          <patternFill patternType="solid">
            <bgColor theme="0"/>
          </patternFill>
        </fill>
      </dxf>
    </rfmt>
    <rcc rId="0" sId="3" dxf="1">
      <nc r="A158"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58" start="0" length="0">
      <dxf>
        <alignment horizontal="center" vertical="center" readingOrder="0"/>
        <border outline="0">
          <left style="thin">
            <color indexed="64"/>
          </left>
          <right style="thin">
            <color indexed="64"/>
          </right>
          <top style="thin">
            <color indexed="64"/>
          </top>
          <bottom style="thin">
            <color indexed="64"/>
          </bottom>
        </border>
      </dxf>
    </rfmt>
    <rfmt sheetId="3" sqref="C15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58"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58" start="0" length="0">
      <dxf>
        <alignment horizontal="left" vertical="center" readingOrder="0"/>
        <border outline="0">
          <left style="thin">
            <color indexed="64"/>
          </left>
          <right style="thin">
            <color indexed="64"/>
          </right>
          <top style="thin">
            <color indexed="64"/>
          </top>
          <bottom style="thin">
            <color indexed="64"/>
          </bottom>
        </border>
      </dxf>
    </rfmt>
  </rr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27" sId="3" ref="A115:XFD115" action="deleteRow">
    <rfmt sheetId="3" xfDxf="1" sqref="A115:XFD115" start="0" length="0">
      <dxf>
        <font>
          <sz val="9"/>
          <color auto="1"/>
        </font>
        <fill>
          <patternFill patternType="solid">
            <bgColor rgb="FFFF0000"/>
          </patternFill>
        </fill>
      </dxf>
    </rfmt>
    <rfmt sheetId="3" sqref="A115" start="0" length="0">
      <dxf>
        <border outline="0">
          <left style="thin">
            <color indexed="64"/>
          </left>
          <right style="thin">
            <color indexed="64"/>
          </right>
          <top style="thin">
            <color indexed="64"/>
          </top>
          <bottom style="thin">
            <color indexed="64"/>
          </bottom>
        </border>
      </dxf>
    </rfmt>
    <rfmt sheetId="3" sqref="B115" start="0" length="0">
      <dxf>
        <border outline="0">
          <left style="thin">
            <color indexed="64"/>
          </left>
          <right style="thin">
            <color indexed="64"/>
          </right>
          <top style="thin">
            <color indexed="64"/>
          </top>
          <bottom style="thin">
            <color indexed="64"/>
          </bottom>
        </border>
      </dxf>
    </rfmt>
    <rcc rId="0" sId="3" dxf="1">
      <nc r="C115" t="inlineStr">
        <is>
          <t>Кучеренко Ксения Олеговна</t>
        </is>
      </nc>
      <ndxf>
        <alignment horizontal="left" vertical="center" wrapText="1" readingOrder="0"/>
        <border outline="0">
          <left style="thin">
            <color indexed="64"/>
          </left>
          <right style="thin">
            <color indexed="64"/>
          </right>
          <top style="thin">
            <color indexed="64"/>
          </top>
          <bottom style="thin">
            <color indexed="64"/>
          </bottom>
        </border>
      </ndxf>
    </rcc>
    <rcc rId="0" sId="3" dxf="1">
      <nc r="D115" t="inlineStr">
        <is>
          <t>юристы пишут погашена. Написала Лолите</t>
        </is>
      </nc>
      <ndxf>
        <numFmt numFmtId="4" formatCode="#,##0.00"/>
        <alignment horizontal="center" vertical="center" wrapText="1" readingOrder="0"/>
        <border outline="0">
          <left style="thin">
            <color indexed="64"/>
          </left>
          <right style="thin">
            <color indexed="64"/>
          </right>
          <top style="thin">
            <color indexed="64"/>
          </top>
          <bottom style="thin">
            <color indexed="64"/>
          </bottom>
        </border>
      </ndxf>
    </rcc>
    <rfmt sheetId="3" sqref="E115" start="0" length="0">
      <dxf>
        <font>
          <sz val="9"/>
          <color auto="1"/>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dxf>
    </rfmt>
  </rrc>
  <rrc rId="628" sId="3" ref="A115:XFD115" action="deleteRow">
    <rfmt sheetId="3" xfDxf="1" sqref="A115:XFD115" start="0" length="0">
      <dxf>
        <font>
          <sz val="9"/>
          <color auto="1"/>
        </font>
        <fill>
          <patternFill patternType="solid">
            <bgColor rgb="FFFF0000"/>
          </patternFill>
        </fill>
      </dxf>
    </rfmt>
    <rfmt sheetId="3" sqref="A115" start="0" length="0">
      <dxf>
        <border outline="0">
          <left style="thin">
            <color indexed="64"/>
          </left>
          <right style="thin">
            <color indexed="64"/>
          </right>
          <top style="thin">
            <color indexed="64"/>
          </top>
          <bottom style="thin">
            <color indexed="64"/>
          </bottom>
        </border>
      </dxf>
    </rfmt>
    <rfmt sheetId="3" sqref="B115" start="0" length="0">
      <dxf>
        <border outline="0">
          <left style="thin">
            <color indexed="64"/>
          </left>
          <right style="thin">
            <color indexed="64"/>
          </right>
          <top style="thin">
            <color indexed="64"/>
          </top>
          <bottom style="thin">
            <color indexed="64"/>
          </bottom>
        </border>
      </dxf>
    </rfmt>
    <rcc rId="0" sId="3" dxf="1">
      <nc r="C115" t="inlineStr">
        <is>
          <t>Ростомашвили Людмила Николаевна (8/СПЕЦ/УХТ) - 27.02.2020 получен ответ: задолженность погашена в полном объеме, КД закрыт</t>
        </is>
      </nc>
      <ndxf>
        <alignment horizontal="left" vertical="center" wrapText="1" readingOrder="0"/>
        <border outline="0">
          <left style="thin">
            <color indexed="64"/>
          </left>
          <right style="thin">
            <color indexed="64"/>
          </right>
          <top style="thin">
            <color indexed="64"/>
          </top>
          <bottom style="thin">
            <color indexed="64"/>
          </bottom>
        </border>
      </ndxf>
    </rcc>
    <rfmt sheetId="3" sqref="D115" start="0" length="0">
      <dxf>
        <numFmt numFmtId="4" formatCode="#,##0.00"/>
        <alignment horizontal="center" vertical="center" wrapText="1" readingOrder="0"/>
        <border outline="0">
          <left style="thin">
            <color indexed="64"/>
          </left>
          <right style="thin">
            <color indexed="64"/>
          </right>
          <top style="thin">
            <color indexed="64"/>
          </top>
          <bottom style="thin">
            <color indexed="64"/>
          </bottom>
        </border>
      </dxf>
    </rfmt>
    <rfmt sheetId="3" sqref="E115" start="0" length="0">
      <dxf>
        <font>
          <sz val="9"/>
          <color auto="1"/>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dxf>
    </rfmt>
  </rrc>
  <rrc rId="629" sId="2" ref="A17:XFD17" action="deleteRow">
    <rfmt sheetId="2" xfDxf="1" sqref="A17:XFD17"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17" start="0" length="0">
      <dxf>
        <font>
          <sz val="7"/>
          <color auto="1"/>
          <name val="Times New Roman"/>
          <scheme val="none"/>
        </font>
        <numFmt numFmtId="1" formatCode="0"/>
        <alignment horizontal="center" vertical="center" wrapText="1" readingOrder="0"/>
        <border outline="0">
          <right/>
        </border>
      </dxf>
    </rfmt>
    <rfmt sheetId="2" sqref="B17"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umFmtId="4">
      <nc r="C17">
        <v>15</v>
      </nc>
      <n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ndxf>
    </rcc>
    <rcc rId="0" sId="2" dxf="1">
      <nc r="D17" t="inlineStr">
        <is>
          <t>Купреева Ольга Михайловна, КД 84/ЛЕГ от 27.01.2012, решение Бежицкого районного суда г. Брянска от 18.06.2020 по делу 2-1692/2020, определение Бежицкого районного суда г. Брянска от 03.07.2020 об исправлении описки в решении суда</t>
        </is>
      </nc>
      <ndxf>
        <font>
          <sz val="9"/>
          <color auto="1"/>
        </font>
        <alignment horizontal="left" vertical="top" wrapText="1" readingOrder="0"/>
        <border outline="0">
          <left style="thin">
            <color indexed="64"/>
          </left>
          <right style="thin">
            <color indexed="64"/>
          </right>
          <top style="thin">
            <color indexed="64"/>
          </top>
          <bottom style="thin">
            <color indexed="64"/>
          </bottom>
        </border>
      </ndxf>
    </rcc>
    <rcc rId="0" sId="2" dxf="1" numFmtId="4">
      <nc r="E17">
        <v>9824.67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F17">
        <v>20137.07</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c r="G17"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H17" t="inlineStr">
        <is>
          <t>77933/21/32004-ИП от 13.08.2021 - окончено</t>
        </is>
      </nc>
      <ndxf>
        <font>
          <sz val="10"/>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fmt sheetId="2" sqref="I17" start="0" length="0">
      <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dxf>
    </rfmt>
    <rfmt sheetId="2" sqref="J17" start="0" length="0">
      <dxf>
        <border outline="0">
          <left/>
        </border>
      </dxf>
    </rfmt>
  </rrc>
  <rrc rId="630" sId="1" ref="A11:XFD11" action="insertRow"/>
  <rrc rId="631" sId="1" ref="A11:XFD11" action="insertRow"/>
  <rfmt sheetId="1" sqref="A11:A13" start="0" length="0">
    <dxf>
      <border>
        <left style="thin">
          <color indexed="64"/>
        </left>
      </border>
    </dxf>
  </rfmt>
  <rfmt sheetId="1" sqref="L11:L13" start="0" length="0">
    <dxf>
      <border>
        <right style="thin">
          <color indexed="64"/>
        </right>
      </border>
    </dxf>
  </rfmt>
  <rfmt sheetId="1" sqref="A13:L13" start="0" length="0">
    <dxf>
      <border>
        <bottom style="thin">
          <color indexed="64"/>
        </bottom>
      </border>
    </dxf>
  </rfmt>
  <rfmt sheetId="1" sqref="A11:L13">
    <dxf>
      <border>
        <left style="thin">
          <color indexed="64"/>
        </left>
        <right style="thin">
          <color indexed="64"/>
        </right>
        <top style="thin">
          <color indexed="64"/>
        </top>
        <bottom style="thin">
          <color indexed="64"/>
        </bottom>
        <vertical style="thin">
          <color indexed="64"/>
        </vertical>
        <horizontal style="thin">
          <color indexed="64"/>
        </horizontal>
      </border>
    </dxf>
  </rfmt>
  <rrc rId="632" sId="1" ref="A12:XFD12" action="insertRow"/>
  <rrc rId="633" sId="1" ref="A11:XFD11" action="insertRow"/>
  <rfmt sheetId="3" sqref="B114" start="0" length="0">
    <dxf>
      <alignment horizontal="center" vertical="top" readingOrder="0"/>
    </dxf>
  </rfmt>
  <rfmt sheetId="3" sqref="B115" start="0" length="0">
    <dxf>
      <alignment horizontal="center" vertical="top" readingOrder="0"/>
    </dxf>
  </rfmt>
  <rfmt sheetId="3" sqref="B116" start="0" length="0">
    <dxf>
      <alignment horizontal="center" vertical="top" readingOrder="0"/>
    </dxf>
  </rfmt>
  <rfmt sheetId="3" sqref="B117" start="0" length="0">
    <dxf>
      <alignment horizontal="center" vertical="top" readingOrder="0"/>
    </dxf>
  </rfmt>
  <rfmt sheetId="3" sqref="B118" start="0" length="0">
    <dxf>
      <alignment horizontal="center" vertical="top" readingOrder="0"/>
    </dxf>
  </rfmt>
  <rfmt sheetId="3" sqref="B119" start="0" length="0">
    <dxf>
      <alignment horizontal="center" vertical="top" readingOrder="0"/>
    </dxf>
  </rfmt>
  <rfmt sheetId="3" sqref="B120" start="0" length="0">
    <dxf>
      <alignment horizontal="center" vertical="top" readingOrder="0"/>
    </dxf>
  </rfmt>
  <rfmt sheetId="3" sqref="B121" start="0" length="0">
    <dxf>
      <alignment horizontal="center" vertical="top" readingOrder="0"/>
    </dxf>
  </rfmt>
  <rfmt sheetId="3" sqref="B122" start="0" length="0">
    <dxf>
      <alignment horizontal="center" vertical="top" readingOrder="0"/>
    </dxf>
  </rfmt>
  <rfmt sheetId="3" sqref="B123" start="0" length="0">
    <dxf>
      <alignment horizontal="center" vertical="top" readingOrder="0"/>
    </dxf>
  </rfmt>
  <rfmt sheetId="3" sqref="B124" start="0" length="0">
    <dxf>
      <alignment horizontal="center" vertical="top" readingOrder="0"/>
    </dxf>
  </rfmt>
  <rfmt sheetId="3" sqref="B125" start="0" length="0">
    <dxf>
      <alignment horizontal="center" vertical="top" readingOrder="0"/>
    </dxf>
  </rfmt>
  <rfmt sheetId="3" sqref="B126" start="0" length="0">
    <dxf>
      <alignment horizontal="center" vertical="top" readingOrder="0"/>
    </dxf>
  </rfmt>
  <rfmt sheetId="3" sqref="B127" start="0" length="0">
    <dxf>
      <alignment horizontal="center" vertical="top" readingOrder="0"/>
    </dxf>
  </rfmt>
  <rfmt sheetId="3" sqref="B128" start="0" length="0">
    <dxf>
      <alignment horizontal="center" vertical="top" readingOrder="0"/>
    </dxf>
  </rfmt>
  <rfmt sheetId="3" sqref="B129" start="0" length="0">
    <dxf>
      <alignment horizontal="center" vertical="top" readingOrder="0"/>
    </dxf>
  </rfmt>
  <rfmt sheetId="3" sqref="B130" start="0" length="0">
    <dxf>
      <alignment horizontal="center" vertical="top" readingOrder="0"/>
    </dxf>
  </rfmt>
  <rfmt sheetId="3" sqref="B131" start="0" length="0">
    <dxf>
      <alignment horizontal="center" vertical="top" readingOrder="0"/>
    </dxf>
  </rfmt>
  <rfmt sheetId="3" sqref="B132" start="0" length="0">
    <dxf>
      <alignment horizontal="center" vertical="top" readingOrder="0"/>
    </dxf>
  </rfmt>
  <rcc rId="634" sId="3" odxf="1" dxf="1">
    <nc r="B133">
      <v>132</v>
    </nc>
    <odxf>
      <alignment horizontal="general" vertical="bottom" readingOrder="0"/>
    </odxf>
    <ndxf>
      <alignment horizontal="center" vertical="top" readingOrder="0"/>
    </ndxf>
  </rcc>
  <rcc rId="635" sId="3" odxf="1" dxf="1">
    <nc r="B134">
      <v>133</v>
    </nc>
    <odxf>
      <alignment horizontal="general" vertical="bottom" readingOrder="0"/>
    </odxf>
    <ndxf>
      <alignment horizontal="center" vertical="top" readingOrder="0"/>
    </ndxf>
  </rcc>
  <rcc rId="636" sId="3" odxf="1" dxf="1">
    <nc r="B135">
      <v>134</v>
    </nc>
    <odxf>
      <alignment horizontal="general" vertical="bottom" readingOrder="0"/>
    </odxf>
    <ndxf>
      <alignment horizontal="center" vertical="top" readingOrder="0"/>
    </ndxf>
  </rcc>
  <rcc rId="637" sId="3" odxf="1" dxf="1">
    <nc r="B136">
      <v>135</v>
    </nc>
    <odxf>
      <alignment horizontal="general" vertical="bottom" readingOrder="0"/>
    </odxf>
    <ndxf>
      <alignment horizontal="center" vertical="top" readingOrder="0"/>
    </ndxf>
  </rcc>
  <rcc rId="638" sId="3" odxf="1" dxf="1">
    <nc r="B137">
      <v>136</v>
    </nc>
    <odxf>
      <alignment horizontal="general" vertical="bottom" readingOrder="0"/>
    </odxf>
    <ndxf>
      <alignment horizontal="center" vertical="top" readingOrder="0"/>
    </ndxf>
  </rcc>
  <rcc rId="639" sId="3" odxf="1" dxf="1">
    <nc r="B138">
      <v>137</v>
    </nc>
    <odxf>
      <alignment horizontal="general" vertical="bottom" readingOrder="0"/>
    </odxf>
    <ndxf>
      <alignment horizontal="center" vertical="top" readingOrder="0"/>
    </ndxf>
  </rcc>
  <rcc rId="640" sId="3" odxf="1" dxf="1">
    <nc r="B139">
      <v>138</v>
    </nc>
    <odxf>
      <alignment horizontal="general" vertical="bottom" readingOrder="0"/>
    </odxf>
    <ndxf>
      <alignment horizontal="center" vertical="top" readingOrder="0"/>
    </ndxf>
  </rcc>
  <rcc rId="641" sId="3" odxf="1" dxf="1">
    <nc r="B140">
      <v>139</v>
    </nc>
    <odxf>
      <alignment horizontal="general" vertical="bottom" readingOrder="0"/>
    </odxf>
    <ndxf>
      <alignment horizontal="center" vertical="top" readingOrder="0"/>
    </ndxf>
  </rcc>
  <rcc rId="642" sId="3" odxf="1" dxf="1">
    <nc r="B141">
      <v>140</v>
    </nc>
    <odxf>
      <alignment horizontal="general" vertical="bottom" readingOrder="0"/>
    </odxf>
    <ndxf>
      <alignment horizontal="center" vertical="top" readingOrder="0"/>
    </ndxf>
  </rcc>
  <rcc rId="643" sId="3" odxf="1" dxf="1">
    <nc r="B142">
      <v>141</v>
    </nc>
    <odxf>
      <alignment horizontal="general" vertical="bottom" readingOrder="0"/>
    </odxf>
    <ndxf>
      <alignment horizontal="center" vertical="top" readingOrder="0"/>
    </ndxf>
  </rcc>
  <rcc rId="644" sId="3" odxf="1" dxf="1">
    <nc r="B143">
      <v>142</v>
    </nc>
    <odxf>
      <alignment horizontal="general" vertical="bottom" readingOrder="0"/>
    </odxf>
    <ndxf>
      <alignment horizontal="center" vertical="top" readingOrder="0"/>
    </ndxf>
  </rcc>
  <rcc rId="645" sId="3" odxf="1" dxf="1">
    <nc r="B144">
      <v>143</v>
    </nc>
    <odxf>
      <alignment horizontal="general" vertical="bottom" readingOrder="0"/>
    </odxf>
    <ndxf>
      <alignment horizontal="center" vertical="top" readingOrder="0"/>
    </ndxf>
  </rcc>
  <rcc rId="646" sId="3" odxf="1" dxf="1">
    <nc r="B145">
      <v>144</v>
    </nc>
    <odxf>
      <alignment horizontal="general" vertical="bottom" readingOrder="0"/>
    </odxf>
    <ndxf>
      <alignment horizontal="center" vertical="top" readingOrder="0"/>
    </ndxf>
  </rcc>
  <rcc rId="647" sId="3" odxf="1" dxf="1">
    <nc r="B146">
      <v>145</v>
    </nc>
    <odxf>
      <alignment horizontal="general" vertical="bottom" readingOrder="0"/>
    </odxf>
    <ndxf>
      <alignment horizontal="center" vertical="top" readingOrder="0"/>
    </ndxf>
  </rcc>
  <rfmt sheetId="3" sqref="B147" start="0" length="0">
    <dxf>
      <alignment vertical="top" readingOrder="0"/>
    </dxf>
  </rfmt>
  <rfmt sheetId="3" sqref="B148" start="0" length="0">
    <dxf>
      <alignment vertical="top" readingOrder="0"/>
    </dxf>
  </rfmt>
  <rfmt sheetId="3" sqref="B149" start="0" length="0">
    <dxf>
      <alignment vertical="top" readingOrder="0"/>
    </dxf>
  </rfmt>
  <rrc rId="648" sId="3" ref="A133:XFD133" action="deleteRow">
    <rfmt sheetId="3" xfDxf="1" sqref="A133:XFD133" start="0" length="0">
      <dxf>
        <font>
          <sz val="9"/>
          <color auto="1"/>
        </font>
        <fill>
          <patternFill patternType="solid">
            <bgColor theme="0"/>
          </patternFill>
        </fill>
      </dxf>
    </rfmt>
    <rcc rId="0" sId="3" dxf="1">
      <nc r="A133" t="inlineStr">
        <is>
          <t>А</t>
        </is>
      </nc>
      <ndxf>
        <border outline="0">
          <left style="thin">
            <color indexed="64"/>
          </left>
          <right style="thin">
            <color indexed="64"/>
          </right>
          <top style="thin">
            <color indexed="64"/>
          </top>
          <bottom style="thin">
            <color indexed="64"/>
          </bottom>
        </border>
      </ndxf>
    </rcc>
    <rcc rId="0" sId="3" dxf="1">
      <nc r="B133">
        <v>132</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49" sId="3" ref="A133:XFD133" action="deleteRow">
    <rfmt sheetId="3" xfDxf="1" sqref="A133:XFD133" start="0" length="0">
      <dxf>
        <font>
          <sz val="9"/>
          <color auto="1"/>
        </font>
        <fill>
          <patternFill patternType="solid">
            <bgColor theme="0"/>
          </patternFill>
        </fill>
      </dxf>
    </rfmt>
    <rcc rId="0" sId="3" dxf="1">
      <nc r="A133" t="inlineStr">
        <is>
          <t>А</t>
        </is>
      </nc>
      <ndxf>
        <border outline="0">
          <left style="thin">
            <color indexed="64"/>
          </left>
          <right style="thin">
            <color indexed="64"/>
          </right>
          <top style="thin">
            <color indexed="64"/>
          </top>
          <bottom style="thin">
            <color indexed="64"/>
          </bottom>
        </border>
      </ndxf>
    </rcc>
    <rcc rId="0" sId="3" dxf="1">
      <nc r="B133">
        <v>133</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0" sId="3" ref="A133:XFD133" action="deleteRow">
    <rfmt sheetId="3" xfDxf="1" sqref="A133:XFD133" start="0" length="0">
      <dxf>
        <font>
          <sz val="9"/>
          <color auto="1"/>
        </font>
        <fill>
          <patternFill patternType="solid">
            <bgColor theme="0"/>
          </patternFill>
        </fill>
      </dxf>
    </rfmt>
    <rcc rId="0" sId="3" dxf="1">
      <nc r="A133" t="inlineStr">
        <is>
          <t>А</t>
        </is>
      </nc>
      <ndxf>
        <border outline="0">
          <left style="thin">
            <color indexed="64"/>
          </left>
          <right style="thin">
            <color indexed="64"/>
          </right>
          <top style="thin">
            <color indexed="64"/>
          </top>
          <bottom style="thin">
            <color indexed="64"/>
          </bottom>
        </border>
      </ndxf>
    </rcc>
    <rcc rId="0" sId="3" dxf="1">
      <nc r="B133">
        <v>134</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1"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135</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2"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136</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3"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137</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4"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138</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5"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139</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6"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140</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7"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141</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8"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142</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59"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143</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60"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144</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61" sId="3" ref="A133:XFD133" action="deleteRow">
    <rfmt sheetId="3" xfDxf="1" sqref="A133:XFD133" start="0" length="0">
      <dxf>
        <font>
          <sz val="9"/>
          <color auto="1"/>
        </font>
        <fill>
          <patternFill patternType="solid">
            <bgColor theme="0"/>
          </patternFill>
        </fill>
      </dxf>
    </rfmt>
    <rcc rId="0" sId="3" dxf="1">
      <nc r="A133" t="inlineStr">
        <is>
          <t>Д</t>
        </is>
      </nc>
      <ndxf>
        <border outline="0">
          <left style="thin">
            <color indexed="64"/>
          </left>
          <right style="thin">
            <color indexed="64"/>
          </right>
          <top style="thin">
            <color indexed="64"/>
          </top>
          <bottom style="thin">
            <color indexed="64"/>
          </bottom>
        </border>
      </ndxf>
    </rcc>
    <rcc rId="0" sId="3" dxf="1">
      <nc r="B133">
        <v>145</v>
      </nc>
      <ndxf>
        <alignment horizontal="center" vertical="top" readingOrder="0"/>
        <border outline="0">
          <left style="thin">
            <color indexed="64"/>
          </left>
          <right style="thin">
            <color indexed="64"/>
          </right>
          <top style="thin">
            <color indexed="64"/>
          </top>
          <bottom style="thin">
            <color indexed="64"/>
          </bottom>
        </border>
      </ndxf>
    </rcc>
    <rfmt sheetId="3" sqref="C133" start="0" length="0">
      <dxf>
        <alignment horizontal="left" vertical="top" wrapText="1" readingOrder="0"/>
        <border outline="0">
          <left style="thin">
            <color indexed="64"/>
          </left>
          <right style="thin">
            <color indexed="64"/>
          </right>
          <top style="thin">
            <color indexed="64"/>
          </top>
          <bottom style="thin">
            <color indexed="64"/>
          </bottom>
        </border>
      </dxf>
    </rfmt>
    <rfmt sheetId="3" sqref="D133" start="0" length="0">
      <dxf>
        <numFmt numFmtId="4" formatCode="#,##0.00"/>
        <border outline="0">
          <left style="thin">
            <color indexed="64"/>
          </left>
          <right style="thin">
            <color indexed="64"/>
          </right>
          <top style="thin">
            <color indexed="64"/>
          </top>
          <bottom style="thin">
            <color indexed="64"/>
          </bottom>
        </border>
      </dxf>
    </rfmt>
    <rfmt sheetId="3" sqref="E133" start="0" length="0">
      <dxf>
        <alignment horizontal="left" vertical="center" readingOrder="0"/>
        <border outline="0">
          <left style="thin">
            <color indexed="64"/>
          </left>
          <right style="thin">
            <color indexed="64"/>
          </right>
          <top style="thin">
            <color indexed="64"/>
          </top>
          <bottom style="thin">
            <color indexed="64"/>
          </bottom>
        </border>
      </dxf>
    </rfmt>
  </rrc>
  <rrc rId="662"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3"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4"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5"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6" sId="3" ref="A136:XFD136" action="deleteRow">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rc rId="667" sId="3" ref="A136:XFD136" action="deleteRow">
    <undo index="0" exp="area" ref3D="1" dr="$A$1:$E$136" dn="Z_59609F5C_065A_4B9D_ADA4_77F8E97C5E0D_.wvu.FilterData" sId="3"/>
    <undo index="0" exp="area" ref3D="1" dr="$A$1:$E$136" dn="Z_76B6D002_E2A3_45B7_AB66_441F85018510_.wvu.FilterData" sId="3"/>
    <undo index="0" exp="area" ref3D="1" dr="$A$1:$E$136" dn="Z_258DB2D4_7990_43E0_8C8E_57038001D32B_.wvu.FilterData" sId="3"/>
    <undo index="0" exp="area" ref3D="1" dr="$A$1:$E$136" dn="Z_F9B5E7EA_6B9E_4F0F_B5B5_9CB71605A001_.wvu.FilterData" sId="3"/>
    <undo index="0" exp="area" ref3D="1" dr="$A$1:$E$136" dn="Z_40DB7F91_52C0_4546_9CDB_A9189D8CB7CE_.wvu.FilterData" sId="3"/>
    <undo index="0" exp="area" ref3D="1" dr="$A$1:$E$136" dn="Z_09A5A8CE_9689_415B_8FFA_D5A14CAA3443_.wvu.FilterData" sId="3"/>
    <undo index="0" exp="area" ref3D="1" dr="$A$1:$E$136" dn="Z_687F8751_B366_4F22_ADD1_F981F646E6A3_.wvu.FilterData" sId="3"/>
    <undo index="0" exp="area" ref3D="1" dr="$A$1:$E$136" dn="_ФильтрБазыДанных" sId="3"/>
    <undo index="0" exp="area" ref3D="1" dr="$A$1:$E$136" dn="Z_E487822A_321D_4728_A9FF_7C4FA9F4FE78_.wvu.FilterData" sId="3"/>
    <undo index="0" exp="area" ref3D="1" dr="$A$1:$E$136" dn="Z_C6524B7D_285C_4B75_B134_79EAD302D2D6_.wvu.FilterData" sId="3"/>
    <undo index="0" exp="area" ref3D="1" dr="$A$1:$E$136" dn="Z_475C2ED9_FD9A_4138_A576_98D5A80EB9BF_.wvu.FilterData" sId="3"/>
    <undo index="0" exp="area" ref3D="1" dr="$A$1:$E$136" dn="Z_5723316B_B22D_40AA_BBE4_3545838F9FF9_.wvu.FilterData" sId="3"/>
    <rfmt sheetId="3" xfDxf="1" sqref="A136:XFD136" start="0" length="0">
      <dxf>
        <font>
          <sz val="9"/>
          <color auto="1"/>
        </font>
        <fill>
          <patternFill patternType="solid">
            <bgColor theme="0"/>
          </patternFill>
        </fill>
      </dxf>
    </rfmt>
    <rcc rId="0" sId="3" dxf="1">
      <nc r="A136" t="inlineStr">
        <is>
          <t>С</t>
        </is>
      </nc>
      <ndxf>
        <alignment horizontal="center" vertical="center" readingOrder="0"/>
        <border outline="0">
          <left style="thin">
            <color indexed="64"/>
          </left>
          <right style="thin">
            <color indexed="64"/>
          </right>
          <top style="thin">
            <color indexed="64"/>
          </top>
          <bottom style="thin">
            <color indexed="64"/>
          </bottom>
        </border>
      </ndxf>
    </rcc>
    <rfmt sheetId="3" sqref="B136" start="0" length="0">
      <dxf>
        <alignment horizontal="center" vertical="center" readingOrder="0"/>
        <border outline="0">
          <left style="thin">
            <color indexed="64"/>
          </left>
          <right style="thin">
            <color indexed="64"/>
          </right>
          <top style="thin">
            <color indexed="64"/>
          </top>
          <bottom style="thin">
            <color indexed="64"/>
          </bottom>
        </border>
      </dxf>
    </rfmt>
    <rfmt sheetId="3" sqref="C136"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D136" start="0" length="0">
      <dxf>
        <numFmt numFmtId="4" formatCode="#,##0.00"/>
        <alignment horizontal="center" vertical="center" readingOrder="0"/>
        <border outline="0">
          <left style="thin">
            <color indexed="64"/>
          </left>
          <right style="thin">
            <color indexed="64"/>
          </right>
          <top style="thin">
            <color indexed="64"/>
          </top>
          <bottom style="thin">
            <color indexed="64"/>
          </bottom>
        </border>
      </dxf>
    </rfmt>
    <rfmt sheetId="3" sqref="E136" start="0" length="0">
      <dxf>
        <alignment horizontal="left" vertical="center" readingOrder="0"/>
        <border outline="0">
          <left style="thin">
            <color indexed="64"/>
          </left>
          <right style="thin">
            <color indexed="64"/>
          </right>
          <top style="thin">
            <color indexed="64"/>
          </top>
          <bottom style="thin">
            <color indexed="64"/>
          </bottom>
        </border>
      </dxf>
    </rfmt>
  </rrc>
  <rcc rId="668" sId="3">
    <oc r="A135" t="inlineStr">
      <is>
        <t>С</t>
      </is>
    </oc>
    <nc r="A135"/>
  </rcc>
  <rcc rId="669" sId="3">
    <oc r="A133" t="inlineStr">
      <is>
        <t>С</t>
      </is>
    </oc>
    <nc r="A133"/>
  </rcc>
  <rcc rId="670" sId="3">
    <oc r="A132" t="inlineStr">
      <is>
        <t>А</t>
      </is>
    </oc>
    <nc r="A132"/>
  </rcc>
  <rcc rId="671" sId="3">
    <oc r="A134" t="inlineStr">
      <is>
        <t>С</t>
      </is>
    </oc>
    <nc r="A134"/>
  </rcc>
  <rcc rId="672" sId="3">
    <oc r="A2" t="inlineStr">
      <is>
        <t>поручитель Канюков Александр Николаевич</t>
      </is>
    </oc>
    <nc r="A2"/>
  </rcc>
  <rcc rId="673" sId="3">
    <oc r="A118" t="inlineStr">
      <is>
        <t>А</t>
      </is>
    </oc>
    <nc r="A118"/>
  </rcc>
  <rcc rId="674" sId="3">
    <oc r="A119" t="inlineStr">
      <is>
        <t>А</t>
      </is>
    </oc>
    <nc r="A119"/>
  </rcc>
  <rcc rId="675" sId="3">
    <oc r="A120" t="inlineStr">
      <is>
        <t>А</t>
      </is>
    </oc>
    <nc r="A120"/>
  </rcc>
  <rcc rId="676" sId="3">
    <oc r="A121" t="inlineStr">
      <is>
        <t>А</t>
      </is>
    </oc>
    <nc r="A121"/>
  </rcc>
  <rcc rId="677" sId="3">
    <oc r="A122" t="inlineStr">
      <is>
        <t>А</t>
      </is>
    </oc>
    <nc r="A122"/>
  </rcc>
  <rcc rId="678" sId="3">
    <oc r="A123" t="inlineStr">
      <is>
        <t>А</t>
      </is>
    </oc>
    <nc r="A123"/>
  </rcc>
  <rcc rId="679" sId="3">
    <oc r="A124" t="inlineStr">
      <is>
        <t>А</t>
      </is>
    </oc>
    <nc r="A124"/>
  </rcc>
  <rcc rId="680" sId="3">
    <oc r="A125" t="inlineStr">
      <is>
        <t>А</t>
      </is>
    </oc>
    <nc r="A125"/>
  </rcc>
  <rcc rId="681" sId="3">
    <oc r="A126" t="inlineStr">
      <is>
        <t>А</t>
      </is>
    </oc>
    <nc r="A126"/>
  </rcc>
  <rcc rId="682" sId="3">
    <oc r="A127" t="inlineStr">
      <is>
        <t>А</t>
      </is>
    </oc>
    <nc r="A127"/>
  </rcc>
  <rcc rId="683" sId="3">
    <oc r="A128" t="inlineStr">
      <is>
        <t>А</t>
      </is>
    </oc>
    <nc r="A128"/>
  </rcc>
  <rcc rId="684" sId="3">
    <oc r="A129" t="inlineStr">
      <is>
        <t>А</t>
      </is>
    </oc>
    <nc r="A129"/>
  </rcc>
  <rcc rId="685" sId="3">
    <oc r="A130" t="inlineStr">
      <is>
        <t>А</t>
      </is>
    </oc>
    <nc r="A130"/>
  </rcc>
  <rcc rId="686" sId="3">
    <oc r="A131" t="inlineStr">
      <is>
        <t>А</t>
      </is>
    </oc>
    <nc r="A131"/>
  </rcc>
  <rfmt sheetId="3" sqref="A133">
    <dxf>
      <fill>
        <patternFill>
          <bgColor theme="0"/>
        </patternFill>
      </fill>
    </dxf>
  </rfmt>
  <rcc rId="687" sId="3">
    <oc r="B92">
      <v>92</v>
    </oc>
    <nc r="B92">
      <v>91</v>
    </nc>
  </rcc>
  <rcc rId="688" sId="3">
    <oc r="B93">
      <v>93</v>
    </oc>
    <nc r="B93">
      <v>92</v>
    </nc>
  </rcc>
  <rcc rId="689" sId="3">
    <oc r="B94">
      <v>94</v>
    </oc>
    <nc r="B94">
      <v>93</v>
    </nc>
  </rcc>
  <rcc rId="690" sId="3">
    <oc r="B95">
      <v>95</v>
    </oc>
    <nc r="B95">
      <v>94</v>
    </nc>
  </rcc>
  <rcc rId="691" sId="3">
    <oc r="B96">
      <v>96</v>
    </oc>
    <nc r="B96">
      <v>95</v>
    </nc>
  </rcc>
  <rcc rId="692" sId="3">
    <oc r="B97">
      <v>97</v>
    </oc>
    <nc r="B97">
      <v>96</v>
    </nc>
  </rcc>
  <rcc rId="693" sId="3">
    <oc r="B98">
      <v>98</v>
    </oc>
    <nc r="B98">
      <v>97</v>
    </nc>
  </rcc>
  <rcc rId="694" sId="3">
    <oc r="B99">
      <v>99</v>
    </oc>
    <nc r="B99">
      <v>98</v>
    </nc>
  </rcc>
  <rcc rId="695" sId="3">
    <oc r="B100">
      <v>100</v>
    </oc>
    <nc r="B100">
      <v>99</v>
    </nc>
  </rcc>
  <rcc rId="696" sId="3">
    <oc r="B101">
      <v>101</v>
    </oc>
    <nc r="B101">
      <v>100</v>
    </nc>
  </rcc>
  <rcc rId="697" sId="3">
    <oc r="B102">
      <v>102</v>
    </oc>
    <nc r="B102">
      <v>101</v>
    </nc>
  </rcc>
  <rcc rId="698" sId="3">
    <oc r="B103">
      <v>103</v>
    </oc>
    <nc r="B103">
      <v>102</v>
    </nc>
  </rcc>
  <rcc rId="699" sId="3">
    <oc r="B104">
      <v>104</v>
    </oc>
    <nc r="B104">
      <v>103</v>
    </nc>
  </rcc>
  <rcc rId="700" sId="3">
    <oc r="B105">
      <v>105</v>
    </oc>
    <nc r="B105">
      <v>104</v>
    </nc>
  </rcc>
  <rcc rId="701" sId="3">
    <oc r="B106">
      <v>106</v>
    </oc>
    <nc r="B106">
      <v>105</v>
    </nc>
  </rcc>
  <rcc rId="702" sId="3">
    <oc r="B107">
      <v>107</v>
    </oc>
    <nc r="B107">
      <v>106</v>
    </nc>
  </rcc>
  <rcc rId="703" sId="3">
    <oc r="B108">
      <v>108</v>
    </oc>
    <nc r="B108">
      <v>107</v>
    </nc>
  </rcc>
  <rcc rId="704" sId="3">
    <oc r="B109">
      <v>109</v>
    </oc>
    <nc r="B109">
      <v>108</v>
    </nc>
  </rcc>
  <rcc rId="705" sId="3">
    <oc r="B110">
      <v>110</v>
    </oc>
    <nc r="B110">
      <v>109</v>
    </nc>
  </rcc>
  <rcc rId="706" sId="3">
    <oc r="B111">
      <v>111</v>
    </oc>
    <nc r="B111">
      <v>110</v>
    </nc>
  </rcc>
  <rcc rId="707" sId="3">
    <oc r="B112">
      <v>112</v>
    </oc>
    <nc r="B112">
      <v>111</v>
    </nc>
  </rcc>
  <rcc rId="708" sId="3">
    <oc r="B113">
      <v>113</v>
    </oc>
    <nc r="B113">
      <v>112</v>
    </nc>
  </rcc>
  <rcc rId="709" sId="3">
    <nc r="B114">
      <v>113</v>
    </nc>
  </rcc>
  <rcc rId="710" sId="3">
    <nc r="B115">
      <v>114</v>
    </nc>
  </rcc>
  <rcc rId="711" sId="3">
    <nc r="B116">
      <v>115</v>
    </nc>
  </rcc>
  <rcc rId="712" sId="3">
    <nc r="B117">
      <v>116</v>
    </nc>
  </rcc>
  <rcc rId="713" sId="3">
    <nc r="B118">
      <v>117</v>
    </nc>
  </rcc>
  <rcc rId="714" sId="3">
    <nc r="B119">
      <v>118</v>
    </nc>
  </rcc>
  <rcc rId="715" sId="3">
    <nc r="B120">
      <v>119</v>
    </nc>
  </rcc>
  <rcc rId="716" sId="3">
    <nc r="B121">
      <v>120</v>
    </nc>
  </rcc>
  <rcc rId="717" sId="3">
    <nc r="B122">
      <v>121</v>
    </nc>
  </rcc>
  <rcc rId="718" sId="3">
    <nc r="B123">
      <v>122</v>
    </nc>
  </rcc>
  <rcc rId="719" sId="3">
    <nc r="B124">
      <v>123</v>
    </nc>
  </rcc>
  <rcc rId="720" sId="3">
    <nc r="B125">
      <v>124</v>
    </nc>
  </rcc>
  <rcc rId="721" sId="3">
    <nc r="B126">
      <v>125</v>
    </nc>
  </rcc>
  <rcc rId="722" sId="3">
    <nc r="B127">
      <v>126</v>
    </nc>
  </rcc>
  <rcc rId="723" sId="3">
    <nc r="B128">
      <v>127</v>
    </nc>
  </rcc>
  <rcc rId="724" sId="3">
    <nc r="B129">
      <v>128</v>
    </nc>
  </rcc>
  <rcc rId="725" sId="3">
    <nc r="B130">
      <v>129</v>
    </nc>
  </rcc>
  <rcc rId="726" sId="3">
    <nc r="B131">
      <v>130</v>
    </nc>
  </rcc>
  <rcc rId="727" sId="3">
    <nc r="B132">
      <v>131</v>
    </nc>
  </rcc>
  <rcc rId="728" sId="3">
    <nc r="B133">
      <v>132</v>
    </nc>
  </rcc>
  <rcc rId="729" sId="3">
    <nc r="B134">
      <v>133</v>
    </nc>
  </rcc>
  <rcc rId="730" sId="3">
    <nc r="B135">
      <v>134</v>
    </nc>
  </rcc>
  <rcc rId="731" sId="3" odxf="1" dxf="1">
    <nc r="E128"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cc rId="732" sId="3" odxf="1" dxf="1">
    <nc r="E129"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cc rId="733" sId="3" odxf="1" dxf="1">
    <nc r="E130"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cc rId="734" sId="3" odxf="1" dxf="1">
    <nc r="E131"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cc rId="735" sId="3" odxf="1" dxf="1">
    <nc r="E132" t="inlineStr">
      <is>
        <t>Информация о судебной работе отсутствует</t>
      </is>
    </nc>
    <odxf>
      <font>
        <sz val="9"/>
        <color auto="1"/>
      </font>
      <alignment wrapText="0" readingOrder="0"/>
    </odxf>
    <ndxf>
      <font>
        <sz val="9"/>
        <color auto="1"/>
        <name val="Times New Roman"/>
        <scheme val="none"/>
      </font>
      <alignment wrapText="1" readingOrder="0"/>
    </ndxf>
  </rcc>
  <rfmt sheetId="3" sqref="A136" start="0" length="0">
    <dxf>
      <border>
        <left style="thin">
          <color indexed="64"/>
        </left>
      </border>
    </dxf>
  </rfmt>
  <rfmt sheetId="3" sqref="E136" start="0" length="0">
    <dxf>
      <border>
        <right style="thin">
          <color indexed="64"/>
        </right>
      </border>
    </dxf>
  </rfmt>
  <rfmt sheetId="3" sqref="A136:E136" start="0" length="0">
    <dxf>
      <border>
        <bottom style="thin">
          <color indexed="64"/>
        </bottom>
      </border>
    </dxf>
  </rfmt>
  <rfmt sheetId="3" sqref="A136:E136">
    <dxf>
      <border>
        <left style="thin">
          <color indexed="64"/>
        </left>
        <right style="thin">
          <color indexed="64"/>
        </right>
        <top style="thin">
          <color indexed="64"/>
        </top>
        <bottom style="thin">
          <color indexed="64"/>
        </bottom>
        <vertical style="thin">
          <color indexed="64"/>
        </vertical>
        <horizontal style="thin">
          <color indexed="64"/>
        </horizontal>
      </border>
    </dxf>
  </rfmt>
  <rcc rId="736" sId="3">
    <nc r="D136">
      <f>SUM(D2:D135)</f>
    </nc>
  </rcc>
  <rcc rId="737" sId="3">
    <oc r="D1" t="inlineStr">
      <is>
        <t>Балансовая стоимость лота по состоянию на 01.05.2023</t>
      </is>
    </oc>
    <nc r="D1" t="inlineStr">
      <is>
        <t>Балансовая стоимость лота по состоянию на 01.06.2023</t>
      </is>
    </nc>
  </rcc>
  <rfmt sheetId="3" sqref="C1">
    <dxf>
      <alignment horizontal="center" readingOrder="0"/>
    </dxf>
  </rfmt>
  <rfmt sheetId="3" sqref="E1">
    <dxf>
      <alignment horizontal="center" readingOrder="0"/>
    </dxf>
  </rfmt>
  <rrc rId="738" sId="3" ref="A1:A1048576" action="deleteCol">
    <undo index="0" exp="area" ref3D="1" dr="$A$1:$E$135" dn="Z_59609F5C_065A_4B9D_ADA4_77F8E97C5E0D_.wvu.FilterData" sId="3"/>
    <undo index="0" exp="area" ref3D="1" dr="$A$1:$E$135" dn="Z_76B6D002_E2A3_45B7_AB66_441F85018510_.wvu.FilterData" sId="3"/>
    <undo index="0" exp="area" ref3D="1" dr="$A$1:$E$135" dn="Z_258DB2D4_7990_43E0_8C8E_57038001D32B_.wvu.FilterData" sId="3"/>
    <undo index="0" exp="area" ref3D="1" dr="$A$1:$E$135" dn="Z_F9B5E7EA_6B9E_4F0F_B5B5_9CB71605A001_.wvu.FilterData" sId="3"/>
    <undo index="0" exp="area" ref3D="1" dr="$A$1:$E$135" dn="Z_40DB7F91_52C0_4546_9CDB_A9189D8CB7CE_.wvu.FilterData" sId="3"/>
    <undo index="0" exp="area" ref3D="1" dr="$A$1:$E$135" dn="Z_09A5A8CE_9689_415B_8FFA_D5A14CAA3443_.wvu.FilterData" sId="3"/>
    <undo index="0" exp="area" ref3D="1" dr="$A$1:$E$1" dn="Z_988CDBBE_E893_45AB_B0DD_95AB0429785B_.wvu.FilterData" sId="3"/>
    <undo index="0" exp="area" ref3D="1" dr="$A$1:$E$135" dn="Z_687F8751_B366_4F22_ADD1_F981F646E6A3_.wvu.FilterData" sId="3"/>
    <undo index="0" exp="area" ref3D="1" dr="$A$1:$E$135" dn="_ФильтрБазыДанных" sId="3"/>
    <undo index="0" exp="area" ref3D="1" dr="$A$1:$E$135" dn="Z_E487822A_321D_4728_A9FF_7C4FA9F4FE78_.wvu.FilterData" sId="3"/>
    <undo index="0" exp="area" ref3D="1" dr="$A$1:$E$135" dn="Z_C6524B7D_285C_4B75_B134_79EAD302D2D6_.wvu.FilterData" sId="3"/>
    <undo index="0" exp="area" ref3D="1" dr="$A$1:$E$135" dn="Z_475C2ED9_FD9A_4138_A576_98D5A80EB9BF_.wvu.FilterData" sId="3"/>
    <undo index="0" exp="area" ref3D="1" dr="$A$1:$E$135" dn="Z_5723316B_B22D_40AA_BBE4_3545838F9FF9_.wvu.FilterData" sId="3"/>
    <rfmt sheetId="3" xfDxf="1" sqref="A1:A1048576" start="0" length="0">
      <dxf>
        <font>
          <sz val="9"/>
          <color auto="1"/>
        </font>
        <fill>
          <patternFill patternType="solid">
            <bgColor theme="0"/>
          </patternFill>
        </fill>
      </dxf>
    </rfmt>
    <rfmt sheetId="3" s="1" sqref="A1" start="0" length="0">
      <dxf>
        <font>
          <b/>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2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3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4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5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6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7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8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9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3"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4"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5"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6"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7"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8"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09"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0"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1"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2" start="0" length="0">
      <dxf>
        <font>
          <sz val="9"/>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fmt sheetId="3" sqref="A113" start="0" length="0">
      <dxf>
        <border outline="0">
          <left style="thin">
            <color indexed="64"/>
          </left>
          <right style="thin">
            <color indexed="64"/>
          </right>
          <top style="thin">
            <color indexed="64"/>
          </top>
          <bottom style="thin">
            <color indexed="64"/>
          </bottom>
        </border>
      </dxf>
    </rfmt>
    <rfmt sheetId="3" sqref="A114" start="0" length="0">
      <dxf>
        <border outline="0">
          <left style="thin">
            <color indexed="64"/>
          </left>
          <right style="thin">
            <color indexed="64"/>
          </right>
          <top style="thin">
            <color indexed="64"/>
          </top>
          <bottom style="thin">
            <color indexed="64"/>
          </bottom>
        </border>
      </dxf>
    </rfmt>
    <rfmt sheetId="3" sqref="A115" start="0" length="0">
      <dxf>
        <border outline="0">
          <left style="thin">
            <color indexed="64"/>
          </left>
          <right style="thin">
            <color indexed="64"/>
          </right>
          <top style="thin">
            <color indexed="64"/>
          </top>
          <bottom style="thin">
            <color indexed="64"/>
          </bottom>
        </border>
      </dxf>
    </rfmt>
    <rfmt sheetId="3" sqref="A116" start="0" length="0">
      <dxf>
        <border outline="0">
          <left style="thin">
            <color indexed="64"/>
          </left>
          <right style="thin">
            <color indexed="64"/>
          </right>
          <top style="thin">
            <color indexed="64"/>
          </top>
          <bottom style="thin">
            <color indexed="64"/>
          </bottom>
        </border>
      </dxf>
    </rfmt>
    <rfmt sheetId="3" sqref="A117" start="0" length="0">
      <dxf>
        <border outline="0">
          <left style="thin">
            <color indexed="64"/>
          </left>
          <right style="thin">
            <color indexed="64"/>
          </right>
          <top style="thin">
            <color indexed="64"/>
          </top>
          <bottom style="thin">
            <color indexed="64"/>
          </bottom>
        </border>
      </dxf>
    </rfmt>
    <rfmt sheetId="3" sqref="A118" start="0" length="0">
      <dxf>
        <border outline="0">
          <left style="thin">
            <color indexed="64"/>
          </left>
          <right style="thin">
            <color indexed="64"/>
          </right>
          <top style="thin">
            <color indexed="64"/>
          </top>
          <bottom style="thin">
            <color indexed="64"/>
          </bottom>
        </border>
      </dxf>
    </rfmt>
    <rfmt sheetId="3" sqref="A119" start="0" length="0">
      <dxf>
        <border outline="0">
          <left style="thin">
            <color indexed="64"/>
          </left>
          <right style="thin">
            <color indexed="64"/>
          </right>
          <top style="thin">
            <color indexed="64"/>
          </top>
          <bottom style="thin">
            <color indexed="64"/>
          </bottom>
        </border>
      </dxf>
    </rfmt>
    <rfmt sheetId="3" sqref="A120" start="0" length="0">
      <dxf>
        <border outline="0">
          <left style="thin">
            <color indexed="64"/>
          </left>
          <right style="thin">
            <color indexed="64"/>
          </right>
          <top style="thin">
            <color indexed="64"/>
          </top>
          <bottom style="thin">
            <color indexed="64"/>
          </bottom>
        </border>
      </dxf>
    </rfmt>
    <rfmt sheetId="3" sqref="A121" start="0" length="0">
      <dxf>
        <border outline="0">
          <left style="thin">
            <color indexed="64"/>
          </left>
          <right style="thin">
            <color indexed="64"/>
          </right>
          <top style="thin">
            <color indexed="64"/>
          </top>
          <bottom style="thin">
            <color indexed="64"/>
          </bottom>
        </border>
      </dxf>
    </rfmt>
    <rfmt sheetId="3" sqref="A122" start="0" length="0">
      <dxf>
        <border outline="0">
          <left style="thin">
            <color indexed="64"/>
          </left>
          <right style="thin">
            <color indexed="64"/>
          </right>
          <top style="thin">
            <color indexed="64"/>
          </top>
          <bottom style="thin">
            <color indexed="64"/>
          </bottom>
        </border>
      </dxf>
    </rfmt>
    <rfmt sheetId="3" sqref="A123" start="0" length="0">
      <dxf>
        <border outline="0">
          <left style="thin">
            <color indexed="64"/>
          </left>
          <right style="thin">
            <color indexed="64"/>
          </right>
          <top style="thin">
            <color indexed="64"/>
          </top>
          <bottom style="thin">
            <color indexed="64"/>
          </bottom>
        </border>
      </dxf>
    </rfmt>
    <rfmt sheetId="3" sqref="A124" start="0" length="0">
      <dxf>
        <border outline="0">
          <left style="thin">
            <color indexed="64"/>
          </left>
          <right style="thin">
            <color indexed="64"/>
          </right>
          <top style="thin">
            <color indexed="64"/>
          </top>
          <bottom style="thin">
            <color indexed="64"/>
          </bottom>
        </border>
      </dxf>
    </rfmt>
    <rfmt sheetId="3" sqref="A125" start="0" length="0">
      <dxf>
        <border outline="0">
          <left style="thin">
            <color indexed="64"/>
          </left>
          <right style="thin">
            <color indexed="64"/>
          </right>
          <top style="thin">
            <color indexed="64"/>
          </top>
          <bottom style="thin">
            <color indexed="64"/>
          </bottom>
        </border>
      </dxf>
    </rfmt>
    <rfmt sheetId="3" sqref="A126" start="0" length="0">
      <dxf>
        <border outline="0">
          <left style="thin">
            <color indexed="64"/>
          </left>
          <right style="thin">
            <color indexed="64"/>
          </right>
          <top style="thin">
            <color indexed="64"/>
          </top>
          <bottom style="thin">
            <color indexed="64"/>
          </bottom>
        </border>
      </dxf>
    </rfmt>
    <rfmt sheetId="3" sqref="A127" start="0" length="0">
      <dxf>
        <border outline="0">
          <left style="thin">
            <color indexed="64"/>
          </left>
          <right style="thin">
            <color indexed="64"/>
          </right>
          <top style="thin">
            <color indexed="64"/>
          </top>
          <bottom style="thin">
            <color indexed="64"/>
          </bottom>
        </border>
      </dxf>
    </rfmt>
    <rfmt sheetId="3" sqref="A128" start="0" length="0">
      <dxf>
        <border outline="0">
          <left style="thin">
            <color indexed="64"/>
          </left>
          <right style="thin">
            <color indexed="64"/>
          </right>
          <top style="thin">
            <color indexed="64"/>
          </top>
          <bottom style="thin">
            <color indexed="64"/>
          </bottom>
        </border>
      </dxf>
    </rfmt>
    <rfmt sheetId="3" sqref="A129" start="0" length="0">
      <dxf>
        <border outline="0">
          <left style="thin">
            <color indexed="64"/>
          </left>
          <right style="thin">
            <color indexed="64"/>
          </right>
          <top style="thin">
            <color indexed="64"/>
          </top>
          <bottom style="thin">
            <color indexed="64"/>
          </bottom>
        </border>
      </dxf>
    </rfmt>
    <rfmt sheetId="3" sqref="A130" start="0" length="0">
      <dxf>
        <border outline="0">
          <left style="thin">
            <color indexed="64"/>
          </left>
          <right style="thin">
            <color indexed="64"/>
          </right>
          <top style="thin">
            <color indexed="64"/>
          </top>
          <bottom style="thin">
            <color indexed="64"/>
          </bottom>
        </border>
      </dxf>
    </rfmt>
    <rfmt sheetId="3" sqref="A131" start="0" length="0">
      <dxf>
        <border outline="0">
          <left style="thin">
            <color indexed="64"/>
          </left>
          <right style="thin">
            <color indexed="64"/>
          </right>
          <top style="thin">
            <color indexed="64"/>
          </top>
          <bottom style="thin">
            <color indexed="64"/>
          </bottom>
        </border>
      </dxf>
    </rfmt>
    <rfmt sheetId="3" sqref="A132" start="0" length="0">
      <dxf>
        <border outline="0">
          <left style="thin">
            <color indexed="64"/>
          </left>
          <right style="thin">
            <color indexed="64"/>
          </right>
          <top style="thin">
            <color indexed="64"/>
          </top>
          <bottom style="thin">
            <color indexed="64"/>
          </bottom>
        </border>
      </dxf>
    </rfmt>
    <rfmt sheetId="3" sqref="A133" start="0" length="0">
      <dxf>
        <alignment horizontal="center" vertical="center" readingOrder="0"/>
        <border outline="0">
          <left style="thin">
            <color indexed="64"/>
          </left>
          <right style="thin">
            <color indexed="64"/>
          </right>
          <top style="thin">
            <color indexed="64"/>
          </top>
          <bottom style="thin">
            <color indexed="64"/>
          </bottom>
        </border>
      </dxf>
    </rfmt>
    <rfmt sheetId="3" sqref="A134" start="0" length="0">
      <dxf>
        <alignment horizontal="center" vertical="center" readingOrder="0"/>
        <border outline="0">
          <left style="thin">
            <color indexed="64"/>
          </left>
          <right style="thin">
            <color indexed="64"/>
          </right>
          <top style="thin">
            <color indexed="64"/>
          </top>
          <bottom style="thin">
            <color indexed="64"/>
          </bottom>
        </border>
      </dxf>
    </rfmt>
    <rfmt sheetId="3" sqref="A135" start="0" length="0">
      <dxf>
        <alignment horizontal="center" vertical="center" readingOrder="0"/>
        <border outline="0">
          <left style="thin">
            <color indexed="64"/>
          </left>
          <right style="thin">
            <color indexed="64"/>
          </right>
          <top style="thin">
            <color indexed="64"/>
          </top>
          <bottom style="thin">
            <color indexed="64"/>
          </bottom>
        </border>
      </dxf>
    </rfmt>
    <rfmt sheetId="3" sqref="A136" start="0" length="0">
      <dxf>
        <border outline="0">
          <left style="thin">
            <color indexed="64"/>
          </left>
          <right style="thin">
            <color indexed="64"/>
          </right>
          <top style="thin">
            <color indexed="64"/>
          </top>
          <bottom style="thin">
            <color indexed="64"/>
          </bottom>
        </border>
      </dxf>
    </rfmt>
  </rrc>
  <rfmt sheetId="3" sqref="C136">
    <dxf>
      <alignment horizontal="center" readingOrder="0"/>
    </dxf>
  </rfmt>
  <rfmt sheetId="3" sqref="C136">
    <dxf>
      <alignment vertical="center" readingOrder="0"/>
    </dxf>
  </rfmt>
  <rcc rId="739" sId="1">
    <nc r="B13" t="inlineStr">
      <is>
        <t>Права требования к 134 физическим лицам</t>
      </is>
    </nc>
  </rcc>
  <rcc rId="740" sId="1">
    <nc r="C13" t="inlineStr">
      <is>
        <t>г. Москва</t>
      </is>
    </nc>
  </rcc>
  <rcc rId="741" sId="1" numFmtId="4">
    <nc r="D13">
      <v>30591987.570000011</v>
    </nc>
  </rcc>
  <rcc rId="742" sId="1" numFmtId="4">
    <nc r="F13">
      <v>30591987.570000011</v>
    </nc>
  </rcc>
  <rcc rId="743" sId="1">
    <nc r="J13" t="inlineStr">
      <is>
        <t>Пропущен срок исковой давности</t>
      </is>
    </nc>
  </rcc>
  <rfmt sheetId="1" sqref="J13" start="0" length="2147483647">
    <dxf>
      <font>
        <b val="0"/>
      </font>
    </dxf>
  </rfmt>
  <rcc rId="744" sId="1">
    <nc r="K13" t="inlineStr">
      <is>
        <t>нет</t>
      </is>
    </nc>
  </rcc>
  <rcc rId="745" sId="1">
    <nc r="L13" t="inlineStr">
      <is>
        <t>нет</t>
      </is>
    </nc>
  </rcc>
  <rfmt sheetId="1" sqref="A15:XFD15" start="0" length="2147483647">
    <dxf>
      <font>
        <sz val="9"/>
      </font>
    </dxf>
  </rfmt>
  <rcc rId="746" sId="1" odxf="1" dxf="1" numFmtId="4">
    <nc r="D15">
      <v>10031840</v>
    </nc>
    <odxf>
      <font>
        <sz val="9"/>
      </font>
      <numFmt numFmtId="0" formatCode="General"/>
      <border outline="0">
        <left style="thin">
          <color indexed="64"/>
        </left>
        <right style="thin">
          <color indexed="64"/>
        </right>
        <top style="thin">
          <color indexed="64"/>
        </top>
        <bottom style="thin">
          <color indexed="64"/>
        </bottom>
      </border>
    </odxf>
    <ndxf>
      <font>
        <sz val="11"/>
        <color theme="1"/>
        <name val="Calibri"/>
        <scheme val="minor"/>
      </font>
      <numFmt numFmtId="166" formatCode="#,###,##0.00;\-#,###,##0.00"/>
      <border outline="0">
        <left/>
        <right/>
        <top/>
        <bottom/>
      </border>
    </ndxf>
  </rcc>
  <rfmt sheetId="1" sqref="D15" start="0" length="2147483647">
    <dxf>
      <font>
        <sz val="9"/>
      </font>
    </dxf>
  </rfmt>
  <rfmt sheetId="1" sqref="D15">
    <dxf>
      <alignment vertical="center" readingOrder="0"/>
    </dxf>
  </rfmt>
  <rfmt sheetId="1" sqref="D15">
    <dxf>
      <alignment horizontal="center" readingOrder="0"/>
    </dxf>
  </rfmt>
  <rfmt sheetId="1" sqref="E15">
    <dxf>
      <alignment horizontal="center" readingOrder="0"/>
    </dxf>
  </rfmt>
  <rfmt sheetId="1" sqref="D15" start="0" length="0">
    <dxf>
      <border>
        <left style="thin">
          <color indexed="64"/>
        </left>
        <right style="thin">
          <color indexed="64"/>
        </right>
        <top style="thin">
          <color indexed="64"/>
        </top>
        <bottom style="thin">
          <color indexed="64"/>
        </bottom>
      </border>
    </dxf>
  </rfmt>
  <rfmt sheetId="1" sqref="D15">
    <dxf>
      <border>
        <left style="thin">
          <color indexed="64"/>
        </left>
        <right style="thin">
          <color indexed="64"/>
        </right>
        <top style="thin">
          <color indexed="64"/>
        </top>
        <bottom style="thin">
          <color indexed="64"/>
        </bottom>
        <vertical style="thin">
          <color indexed="64"/>
        </vertical>
        <horizontal style="thin">
          <color indexed="64"/>
        </horizontal>
      </border>
    </dxf>
  </rfmt>
  <rcc rId="747" sId="1" odxf="1" dxf="1">
    <nc r="J15" t="inlineStr">
      <is>
        <t>Взысканием занимается Служба управления при Правительстве Республики Таджикистан</t>
      </is>
    </nc>
    <odxf>
      <font>
        <sz val="9"/>
      </font>
      <fill>
        <patternFill patternType="none">
          <bgColor indexed="65"/>
        </patternFill>
      </fill>
      <alignment vertical="bottom" wrapText="0" readingOrder="0"/>
    </odxf>
    <ndxf>
      <font>
        <sz val="9"/>
        <color auto="1"/>
        <name val="Times New Roman"/>
        <scheme val="none"/>
      </font>
      <fill>
        <patternFill patternType="solid">
          <bgColor theme="0"/>
        </patternFill>
      </fill>
      <alignment vertical="top" wrapText="1" readingOrder="0"/>
    </ndxf>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8" sId="1">
    <nc r="K15" t="inlineStr">
      <is>
        <t>нет</t>
      </is>
    </nc>
  </rcc>
  <rcc rId="749" sId="1">
    <nc r="L15" t="inlineStr">
      <is>
        <t>нет</t>
      </is>
    </nc>
  </rcc>
  <rfmt sheetId="1" sqref="K15:L15">
    <dxf>
      <alignment horizontal="center" readingOrder="0"/>
    </dxf>
  </rfmt>
  <rfmt sheetId="1" sqref="K15:L15">
    <dxf>
      <alignment vertical="center" readingOrder="0"/>
    </dxf>
  </rfmt>
  <rfmt sheetId="1" sqref="B15:C15">
    <dxf>
      <alignment vertical="center" readingOrder="0"/>
    </dxf>
  </rfmt>
  <rcc rId="750" sId="1" odxf="1" dxf="1">
    <nc r="F15">
      <f>10031840+4000</f>
    </nc>
    <odxf>
      <numFmt numFmtId="0" formatCode="General"/>
      <alignment horizontal="general" vertical="bottom" readingOrder="0"/>
    </odxf>
    <ndxf>
      <numFmt numFmtId="4" formatCode="#,##0.00"/>
      <alignment horizontal="center" vertical="center" readingOrder="0"/>
    </ndxf>
  </rcc>
  <rcc rId="751" sId="2">
    <oc r="B127" t="inlineStr">
      <is>
        <t>А</t>
      </is>
    </oc>
    <nc r="B127"/>
  </rcc>
  <rcc rId="752" sId="2">
    <oc r="B128" t="inlineStr">
      <is>
        <t>А</t>
      </is>
    </oc>
    <nc r="B128"/>
  </rcc>
  <rcc rId="753" sId="2">
    <oc r="B129" t="inlineStr">
      <is>
        <t>А</t>
      </is>
    </oc>
    <nc r="B129"/>
  </rcc>
  <rcc rId="754" sId="2">
    <oc r="B130" t="inlineStr">
      <is>
        <t>А</t>
      </is>
    </oc>
    <nc r="B130"/>
  </rcc>
  <rcc rId="755" sId="2">
    <oc r="B131" t="inlineStr">
      <is>
        <t>А</t>
      </is>
    </oc>
    <nc r="B131"/>
  </rcc>
  <rcc rId="756" sId="2">
    <oc r="B132" t="inlineStr">
      <is>
        <t>А</t>
      </is>
    </oc>
    <nc r="B132"/>
  </rcc>
  <rcc rId="757" sId="2">
    <oc r="B133" t="inlineStr">
      <is>
        <t>А</t>
      </is>
    </oc>
    <nc r="B133"/>
  </rcc>
  <rcc rId="758" sId="2">
    <oc r="B134" t="inlineStr">
      <is>
        <t>А</t>
      </is>
    </oc>
    <nc r="B134"/>
  </rcc>
  <rcc rId="759" sId="2">
    <oc r="B135" t="inlineStr">
      <is>
        <t>А</t>
      </is>
    </oc>
    <nc r="B135"/>
  </rcc>
  <rcc rId="760" sId="2">
    <oc r="B136" t="inlineStr">
      <is>
        <t>А</t>
      </is>
    </oc>
    <nc r="B136"/>
  </rcc>
  <rcc rId="761" sId="2">
    <oc r="B137" t="inlineStr">
      <is>
        <t>А</t>
      </is>
    </oc>
    <nc r="B137"/>
  </rcc>
  <rcc rId="762" sId="2">
    <oc r="B138" t="inlineStr">
      <is>
        <t>А</t>
      </is>
    </oc>
    <nc r="B138"/>
  </rcc>
  <rcc rId="763" sId="2">
    <oc r="B139" t="inlineStr">
      <is>
        <t>А</t>
      </is>
    </oc>
    <nc r="B139"/>
  </rcc>
  <rcc rId="764" sId="2">
    <oc r="B140" t="inlineStr">
      <is>
        <t>А</t>
      </is>
    </oc>
    <nc r="B140"/>
  </rcc>
  <rcc rId="765" sId="2">
    <oc r="B141" t="inlineStr">
      <is>
        <t>А</t>
      </is>
    </oc>
    <nc r="B141"/>
  </rcc>
  <rcc rId="766" sId="2">
    <oc r="B142" t="inlineStr">
      <is>
        <t>А</t>
      </is>
    </oc>
    <nc r="B142"/>
  </rcc>
  <rcc rId="767" sId="2">
    <oc r="B143" t="inlineStr">
      <is>
        <t>Д</t>
      </is>
    </oc>
    <nc r="B143"/>
  </rcc>
  <rcc rId="768" sId="2">
    <oc r="B144" t="inlineStr">
      <is>
        <t>Д</t>
      </is>
    </oc>
    <nc r="B144"/>
  </rcc>
  <rcc rId="769" sId="2">
    <oc r="B145" t="inlineStr">
      <is>
        <t>Д</t>
      </is>
    </oc>
    <nc r="B145"/>
  </rcc>
  <rcc rId="770" sId="2">
    <oc r="B146" t="inlineStr">
      <is>
        <t>Д</t>
      </is>
    </oc>
    <nc r="B146"/>
  </rcc>
  <rcc rId="771" sId="2">
    <oc r="B147" t="inlineStr">
      <is>
        <t>Д</t>
      </is>
    </oc>
    <nc r="B147"/>
  </rcc>
  <rcc rId="772" sId="2">
    <oc r="B148" t="inlineStr">
      <is>
        <t>Д</t>
      </is>
    </oc>
    <nc r="B148"/>
  </rcc>
  <rcc rId="773" sId="2">
    <oc r="B157" t="inlineStr">
      <is>
        <t>С</t>
      </is>
    </oc>
    <nc r="B157"/>
  </rcc>
  <rcc rId="774" sId="2">
    <oc r="B156" t="inlineStr">
      <is>
        <t>С</t>
      </is>
    </oc>
    <nc r="B156"/>
  </rcc>
  <rcc rId="775" sId="2">
    <oc r="B155" t="inlineStr">
      <is>
        <t>С</t>
      </is>
    </oc>
    <nc r="B155"/>
  </rcc>
  <rcc rId="776" sId="2">
    <oc r="B154" t="inlineStr">
      <is>
        <t>С</t>
      </is>
    </oc>
    <nc r="B154"/>
  </rcc>
  <rcc rId="777" sId="2">
    <oc r="B153" t="inlineStr">
      <is>
        <t>С</t>
      </is>
    </oc>
    <nc r="B153"/>
  </rcc>
  <rcc rId="778" sId="2">
    <oc r="B152" t="inlineStr">
      <is>
        <t>С</t>
      </is>
    </oc>
    <nc r="B152"/>
  </rcc>
  <rcc rId="779" sId="2">
    <oc r="B151" t="inlineStr">
      <is>
        <t>С</t>
      </is>
    </oc>
    <nc r="B151"/>
  </rcc>
  <rcc rId="780" sId="2">
    <oc r="B150" t="inlineStr">
      <is>
        <t>С</t>
      </is>
    </oc>
    <nc r="B150"/>
  </rcc>
  <rcc rId="781" sId="2">
    <oc r="B149" t="inlineStr">
      <is>
        <t>Д</t>
      </is>
    </oc>
    <nc r="B149"/>
  </rcc>
  <rcc rId="782" sId="2">
    <oc r="D53" t="inlineStr">
      <is>
        <t>Искендерова Татьяна Васильевна, КД 80084/ПОТР от 27.03.2008</t>
      </is>
    </oc>
    <nc r="D53" t="inlineStr">
      <is>
        <t>Искендеров Сабир Салманович, Искендеров Аслан Салманович (правопреемники Искендеровой Татьяны Васильевны) КД 80084/ПОТР от 27.03.2008, судебный приказ мирового судьи судебного участка № 6 Ленинского административного округа Тюмени от дело № 2-8238-2012/6м</t>
      </is>
    </nc>
  </rcc>
  <rcc rId="783" sId="2" numFmtId="4">
    <nc r="E53">
      <v>645841.4</v>
    </nc>
  </rcc>
  <rcc rId="784" sId="2">
    <nc r="G53" t="inlineStr">
      <is>
        <t>нет</t>
      </is>
    </nc>
  </rcc>
  <rcc rId="785" sId="2" numFmtId="4">
    <nc r="F53">
      <v>220522.72</v>
    </nc>
  </rcc>
  <rcc rId="786" sId="2" odxf="1" dxf="1">
    <nc r="H53" t="inlineStr">
      <is>
        <t xml:space="preserve">нет информации </t>
      </is>
    </nc>
    <odxf>
      <alignment vertical="top" readingOrder="0"/>
    </odxf>
    <ndxf>
      <alignment vertical="center" readingOrder="0"/>
    </ndxf>
  </rcc>
  <rcc rId="787" sId="2" odxf="1" dxf="1">
    <nc r="I53" t="inlineStr">
      <is>
        <t>Пропущен срок предъявления ИЛ</t>
      </is>
    </nc>
    <odxf>
      <alignment vertical="top" readingOrder="0"/>
    </odxf>
    <ndxf>
      <alignment vertical="center" readingOrder="0"/>
    </ndxf>
  </rcc>
  <rcc rId="788" sId="2">
    <nc r="G61" t="inlineStr">
      <is>
        <t>нет</t>
      </is>
    </nc>
  </rcc>
  <rcc rId="789" sId="2" odxf="1" dxf="1">
    <nc r="H61" t="inlineStr">
      <is>
        <t>нет информации</t>
      </is>
    </nc>
    <odxf/>
    <ndxf/>
  </rcc>
  <rcc rId="790" sId="2">
    <nc r="I61" t="inlineStr">
      <is>
        <t>пропущен срок предъявления ИЛ</t>
      </is>
    </nc>
  </rcc>
  <rfmt sheetId="2" sqref="A1:XFD1048576" start="0" length="2147483647">
    <dxf>
      <font>
        <color auto="1"/>
      </font>
    </dxf>
  </rfmt>
  <rcc rId="791" sId="2">
    <nc r="G97" t="inlineStr">
      <is>
        <t>нет</t>
      </is>
    </nc>
  </rcc>
  <rcc rId="792" sId="2">
    <nc r="G113" t="inlineStr">
      <is>
        <t>нет</t>
      </is>
    </nc>
  </rcc>
  <rcc rId="793" sId="2">
    <nc r="G114" t="inlineStr">
      <is>
        <t>нет</t>
      </is>
    </nc>
  </rcc>
  <rcc rId="794" sId="2">
    <nc r="G115" t="inlineStr">
      <is>
        <t>нет</t>
      </is>
    </nc>
  </rcc>
  <rcc rId="795" sId="2">
    <nc r="G116" t="inlineStr">
      <is>
        <t>нет</t>
      </is>
    </nc>
  </rcc>
  <rcc rId="796" sId="2">
    <nc r="G117" t="inlineStr">
      <is>
        <t>нет</t>
      </is>
    </nc>
  </rcc>
  <rcc rId="797" sId="2">
    <nc r="G118" t="inlineStr">
      <is>
        <t>нет</t>
      </is>
    </nc>
  </rcc>
  <rcc rId="798" sId="2">
    <nc r="G119" t="inlineStr">
      <is>
        <t>нет</t>
      </is>
    </nc>
  </rcc>
  <rcc rId="799" sId="2">
    <nc r="G120" t="inlineStr">
      <is>
        <t>нет</t>
      </is>
    </nc>
  </rcc>
  <rcc rId="800" sId="2">
    <nc r="G121" t="inlineStr">
      <is>
        <t>нет</t>
      </is>
    </nc>
  </rcc>
  <rcc rId="801" sId="2">
    <nc r="G122" t="inlineStr">
      <is>
        <t>нет</t>
      </is>
    </nc>
  </rcc>
  <rcc rId="802" sId="2">
    <nc r="G123" t="inlineStr">
      <is>
        <t>нет</t>
      </is>
    </nc>
  </rcc>
  <rcc rId="803" sId="2">
    <nc r="G124" t="inlineStr">
      <is>
        <t>нет</t>
      </is>
    </nc>
  </rcc>
  <rcc rId="804" sId="2">
    <nc r="G125" t="inlineStr">
      <is>
        <t>нет</t>
      </is>
    </nc>
  </rcc>
  <rcc rId="805" sId="2">
    <nc r="G126" t="inlineStr">
      <is>
        <t>нет</t>
      </is>
    </nc>
  </rcc>
  <rcc rId="806" sId="2">
    <nc r="G132" t="inlineStr">
      <is>
        <t>нет</t>
      </is>
    </nc>
  </rcc>
  <rcc rId="807" sId="2">
    <nc r="G133" t="inlineStr">
      <is>
        <t>нет</t>
      </is>
    </nc>
  </rcc>
  <rcc rId="808" sId="2">
    <nc r="G134" t="inlineStr">
      <is>
        <t>нет</t>
      </is>
    </nc>
  </rcc>
  <rcc rId="809" sId="2">
    <nc r="G135" t="inlineStr">
      <is>
        <t>нет</t>
      </is>
    </nc>
  </rcc>
  <rcc rId="810" sId="2">
    <nc r="G136" t="inlineStr">
      <is>
        <t>нет</t>
      </is>
    </nc>
  </rcc>
  <rcc rId="811" sId="2">
    <nc r="G137" t="inlineStr">
      <is>
        <t>нет</t>
      </is>
    </nc>
  </rcc>
  <rcc rId="812" sId="2">
    <nc r="G138" t="inlineStr">
      <is>
        <t>нет</t>
      </is>
    </nc>
  </rcc>
  <rcc rId="813" sId="2">
    <nc r="G139" t="inlineStr">
      <is>
        <t>нет</t>
      </is>
    </nc>
  </rcc>
  <rcc rId="814" sId="2">
    <nc r="G140" t="inlineStr">
      <is>
        <t>нет</t>
      </is>
    </nc>
  </rcc>
  <rcc rId="815" sId="2">
    <nc r="G141" t="inlineStr">
      <is>
        <t>нет</t>
      </is>
    </nc>
  </rcc>
  <rcc rId="816" sId="2">
    <nc r="G142" t="inlineStr">
      <is>
        <t>нет</t>
      </is>
    </nc>
  </rcc>
  <rcc rId="817" sId="2">
    <oc r="H97" t="inlineStr">
      <is>
        <t>ИП от 24.03.2010 № 5550/10/05/78
Колпинский РОСП УФССП России по Санкт-Петербургу
01.08.2014 - ИП окончено на основании п. 3 ч. 1 ст. 46 ФЗ "Об ИП" - невозможность взыскания.</t>
      </is>
    </oc>
    <nc r="H97" t="inlineStr">
      <is>
        <t>ИП от 24.03.2010 № 5550/10/05/78 - 01.08.2014 - ИП окончено на основании п. 3 ч. 1 ст. 46 ФЗ "Об ИП" - невозможность взыскания.</t>
      </is>
    </nc>
  </rcc>
  <rfmt sheetId="2" sqref="H113">
    <dxf>
      <alignment vertical="top" readingOrder="0"/>
    </dxf>
  </rfmt>
  <rfmt sheetId="2" sqref="H114">
    <dxf>
      <alignment vertical="top" readingOrder="0"/>
    </dxf>
  </rfmt>
  <rcc rId="818" sId="2" odxf="1" dxf="1">
    <nc r="I97" t="inlineStr">
      <is>
        <t>Пропущен срок предъявления ИЛ</t>
      </is>
    </nc>
    <odxf/>
    <ndxf/>
  </rcc>
  <rcc rId="819" sId="2" odxf="1" dxf="1">
    <nc r="I113" t="inlineStr">
      <is>
        <t>Пропущен срок предъявления ИЛ</t>
      </is>
    </nc>
    <odxf/>
    <ndxf/>
  </rcc>
  <rcc rId="820" sId="2" odxf="1" dxf="1">
    <nc r="I114" t="inlineStr">
      <is>
        <t>Пропущен срок предъявления ИЛ</t>
      </is>
    </nc>
    <odxf/>
    <ndxf/>
  </rcc>
  <rcc rId="821" sId="2" odxf="1" dxf="1">
    <nc r="I116" t="inlineStr">
      <is>
        <t>Пропущен срок предъявления ИЛ</t>
      </is>
    </nc>
    <odxf/>
    <ndxf/>
  </rcc>
  <rcc rId="822" sId="2" odxf="1" dxf="1">
    <nc r="I117" t="inlineStr">
      <is>
        <t>Пропущен срок предъявления ИЛ</t>
      </is>
    </nc>
    <odxf/>
    <ndxf/>
  </rcc>
  <rcc rId="823" sId="2">
    <oc r="H118" t="inlineStr">
      <is>
        <t>120538/14/11001-ИП от 15.10.2014
(правоприемник), 120540/14/11001-ИП от 15.10.2014
Окончено от 29.04.2015 фактическое исполнение
окончено от 29.04.2015 фактическое исполнение , 120490/14/11001-ИП от 15.10.2014
Окончено от 29.04.2015 фактическое исполнение</t>
      </is>
    </oc>
    <nc r="H118" t="inlineStr">
      <is>
        <t xml:space="preserve">120538/14/11001-ИП от 15.10.2014 - (правоприемник), 120540/14/11001-ИП от 15.10.2014 - Окончено от 29.04.2015 </t>
      </is>
    </nc>
  </rcc>
  <rcc rId="824" sId="2">
    <oc r="H119" t="inlineStr">
      <is>
        <t>22355/13/01/57 недействующее 
(окончено 31.03.2016)</t>
      </is>
    </oc>
    <nc r="H119" t="inlineStr">
      <is>
        <t>22355/13/01/57 недействующее (окончено 31.03.2016)</t>
      </is>
    </nc>
  </rcc>
  <rcc rId="825" sId="2" odxf="1" dxf="1">
    <nc r="I118" t="inlineStr">
      <is>
        <t>Пропущен срок предъявления ИЛ</t>
      </is>
    </nc>
    <odxf/>
    <ndxf/>
  </rcc>
  <rcc rId="826" sId="2" odxf="1" dxf="1">
    <nc r="I120" t="inlineStr">
      <is>
        <t>Пропущен срок предъявления ИЛ</t>
      </is>
    </nc>
    <odxf/>
    <ndxf/>
  </rcc>
  <rcc rId="827" sId="2" odxf="1" dxf="1">
    <nc r="I121" t="inlineStr">
      <is>
        <t>Пропущен срок предъявления ИЛ</t>
      </is>
    </nc>
    <odxf/>
    <ndxf/>
  </rcc>
  <rcc rId="828" sId="2" odxf="1" dxf="1">
    <nc r="I122" t="inlineStr">
      <is>
        <t>Пропущен срок предъявления ИЛ</t>
      </is>
    </nc>
    <odxf/>
    <ndxf/>
  </rcc>
  <rcc rId="829" sId="2" odxf="1" dxf="1">
    <nc r="I123" t="inlineStr">
      <is>
        <t>Пропущен срок предъявления ИЛ</t>
      </is>
    </nc>
    <odxf/>
    <ndxf/>
  </rcc>
  <rcc rId="830" sId="2" odxf="1" dxf="1">
    <oc r="I124" t="inlineStr">
      <is>
        <t>срок пропущен</t>
      </is>
    </oc>
    <nc r="I124" t="inlineStr">
      <is>
        <t>Пропущен срок предъявления ИЛ</t>
      </is>
    </nc>
    <odxf/>
    <ndxf/>
  </rcc>
  <rcc rId="831" sId="2" odxf="1" dxf="1">
    <nc r="I125" t="inlineStr">
      <is>
        <t>Пропущен срок предъявления ИЛ</t>
      </is>
    </nc>
    <odxf/>
    <ndxf/>
  </rcc>
  <rcc rId="832" sId="2" odxf="1" dxf="1">
    <nc r="I126" t="inlineStr">
      <is>
        <t>Пропущен срок предъявления ИЛ</t>
      </is>
    </nc>
    <odxf/>
    <ndxf/>
  </rcc>
  <rcc rId="833" sId="2" odxf="1" dxf="1">
    <nc r="I132" t="inlineStr">
      <is>
        <t>Пропущен срок предъявления ИЛ</t>
      </is>
    </nc>
    <odxf/>
    <ndxf/>
  </rcc>
  <rcc rId="834" sId="2">
    <oc r="H132" t="inlineStr">
      <is>
        <t>86722/12/02/78 - окончено 26.09.2017 фактическое погашение</t>
      </is>
    </oc>
    <nc r="H132" t="inlineStr">
      <is>
        <t xml:space="preserve">86722/12/02/78 - окончено 26.09.2017 </t>
      </is>
    </nc>
  </rcc>
  <rcc rId="835" sId="2">
    <nc r="I133" t="inlineStr">
      <is>
        <t>Пропущен срок предъявления ИЛ</t>
      </is>
    </nc>
  </rcc>
  <rcc rId="836" sId="2" odxf="1" dxf="1">
    <nc r="I134" t="inlineStr">
      <is>
        <t>Пропущен срок предъявления ИЛ</t>
      </is>
    </nc>
    <odxf/>
    <ndxf/>
  </rcc>
  <rcc rId="837" sId="2" odxf="1" dxf="1">
    <nc r="I135" t="inlineStr">
      <is>
        <t>Пропущен срок предъявления ИЛ</t>
      </is>
    </nc>
    <odxf/>
    <ndxf/>
  </rcc>
  <rcc rId="838" sId="2" odxf="1" dxf="1">
    <nc r="I136" t="inlineStr">
      <is>
        <t>Пропущен срок предъявления ИЛ</t>
      </is>
    </nc>
    <odxf/>
    <ndxf/>
  </rcc>
  <rcc rId="839" sId="2" odxf="1" dxf="1">
    <nc r="I137" t="inlineStr">
      <is>
        <t>Пропущен срок предъявления ИЛ</t>
      </is>
    </nc>
    <odxf/>
    <ndxf/>
  </rcc>
  <rcc rId="840" sId="2" odxf="1" dxf="1">
    <nc r="I138" t="inlineStr">
      <is>
        <t>Пропущен срок предъявления ИЛ</t>
      </is>
    </nc>
    <odxf/>
    <ndxf/>
  </rcc>
  <rcc rId="841" sId="2">
    <nc r="I139" t="inlineStr">
      <is>
        <t>Пропущен срок предъявления ИЛ</t>
      </is>
    </nc>
  </rcc>
  <rcc rId="842" sId="2">
    <nc r="I140" t="inlineStr">
      <is>
        <t>Пропущен срок предъявления ИЛ</t>
      </is>
    </nc>
  </rcc>
  <rcc rId="843" sId="2">
    <nc r="I141" t="inlineStr">
      <is>
        <t>Пропущен срок предъявления ИЛ</t>
      </is>
    </nc>
  </rcc>
  <rcc rId="844" sId="2">
    <nc r="I142" t="inlineStr">
      <is>
        <t>Пропущен срок предъявления ИЛ</t>
      </is>
    </nc>
  </rcc>
  <rcc rId="845" sId="2">
    <nc r="H138" t="inlineStr">
      <is>
        <t>нет данных</t>
      </is>
    </nc>
  </rcc>
  <rcc rId="846" sId="2" odxf="1" dxf="1">
    <nc r="H140" t="inlineStr">
      <is>
        <t>нет данных</t>
      </is>
    </nc>
    <odxf/>
    <ndxf/>
  </rcc>
  <rcc rId="847" sId="2" odxf="1" dxf="1">
    <nc r="H142" t="inlineStr">
      <is>
        <t>нет данных</t>
      </is>
    </nc>
    <odxf/>
    <ndxf/>
  </rcc>
  <rfmt sheetId="2" sqref="H134:H142">
    <dxf>
      <alignment vertical="top" readingOrder="0"/>
    </dxf>
  </rfmt>
  <rcc rId="848" sId="2">
    <nc r="I4" t="inlineStr">
      <is>
        <t>Пропущен срок предъявления ИЛ</t>
      </is>
    </nc>
  </rcc>
  <rcc rId="849" sId="2">
    <nc r="I5" t="inlineStr">
      <is>
        <t>Пропущен срок предъявления ИЛ</t>
      </is>
    </nc>
  </rcc>
  <rcc rId="850" sId="2">
    <nc r="I15" t="inlineStr">
      <is>
        <t>Пропущен срок предъявления ИЛ</t>
      </is>
    </nc>
  </rcc>
  <rcc rId="851" sId="2">
    <nc r="I16" t="inlineStr">
      <is>
        <t>Пропущен срок предъявления ИЛ</t>
      </is>
    </nc>
  </rcc>
  <rcc rId="852" sId="2">
    <nc r="I21" t="inlineStr">
      <is>
        <t>Пропущен срок предъявления ИЛ</t>
      </is>
    </nc>
  </rcc>
  <rcc rId="853" sId="2" odxf="1" dxf="1">
    <nc r="I24" t="inlineStr">
      <is>
        <t>Пропущен срок предъявления ИЛ</t>
      </is>
    </nc>
    <odxf>
      <alignment vertical="center" readingOrder="0"/>
    </odxf>
    <ndxf>
      <alignment vertical="top" readingOrder="0"/>
    </ndxf>
  </rcc>
  <rcc rId="854" sId="2">
    <nc r="I27" t="inlineStr">
      <is>
        <t>Пропущен срок предъявления ИЛ</t>
      </is>
    </nc>
  </rcc>
  <rcc rId="855" sId="2">
    <nc r="I28" t="inlineStr">
      <is>
        <t>Пропущен срок предъявления ИЛ</t>
      </is>
    </nc>
  </rcc>
  <rcc rId="856" sId="2">
    <nc r="I29" t="inlineStr">
      <is>
        <t>Пропущен срок предъявления ИЛ</t>
      </is>
    </nc>
  </rcc>
  <rcc rId="857" sId="2">
    <nc r="I30" t="inlineStr">
      <is>
        <t>Пропущен срок предъявления ИЛ</t>
      </is>
    </nc>
  </rcc>
  <rcc rId="858" sId="2">
    <nc r="I31" t="inlineStr">
      <is>
        <t>Пропущен срок предъявления ИЛ</t>
      </is>
    </nc>
  </rcc>
  <rcc rId="859" sId="2">
    <nc r="I33" t="inlineStr">
      <is>
        <t>Пропущен срок предъявления ИЛ</t>
      </is>
    </nc>
  </rcc>
  <rcc rId="860" sId="2">
    <nc r="I37" t="inlineStr">
      <is>
        <t>Пропущен срок предъявления ИЛ</t>
      </is>
    </nc>
  </rcc>
  <rcc rId="861" sId="2">
    <nc r="I40" t="inlineStr">
      <is>
        <t>Пропущен срок предъявления ИЛ</t>
      </is>
    </nc>
  </rcc>
  <rcc rId="862" sId="2">
    <nc r="I41" t="inlineStr">
      <is>
        <t>Пропущен срок предъявления ИЛ</t>
      </is>
    </nc>
  </rcc>
  <rcc rId="863" sId="2">
    <nc r="I46" t="inlineStr">
      <is>
        <t>Пропущен срок предъявления ИЛ</t>
      </is>
    </nc>
  </rcc>
  <rcc rId="864" sId="2">
    <nc r="I47" t="inlineStr">
      <is>
        <t>Пропущен срок предъявления ИЛ</t>
      </is>
    </nc>
  </rcc>
  <rcc rId="865" sId="2">
    <nc r="I48" t="inlineStr">
      <is>
        <t>Пропущен срок предъявления ИЛ</t>
      </is>
    </nc>
  </rcc>
  <rcc rId="866" sId="2" odxf="1" dxf="1">
    <nc r="I59"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67" sId="2" odxf="1" dxf="1">
    <oc r="I64" t="inlineStr">
      <is>
        <t>срок пропущен</t>
      </is>
    </oc>
    <nc r="I64"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68" sId="2" odxf="1" dxf="1">
    <oc r="I65" t="inlineStr">
      <is>
        <t>срок пропущен</t>
      </is>
    </oc>
    <nc r="I65"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69" sId="2" odxf="1" dxf="1">
    <oc r="I66" t="inlineStr">
      <is>
        <t>срок пропущен</t>
      </is>
    </oc>
    <nc r="I66" t="inlineStr">
      <is>
        <t>Пропущен срок предъявления ИЛ</t>
      </is>
    </nc>
    <ndxf>
      <font>
        <sz val="8"/>
        <color auto="1"/>
        <name val="Times New Roman"/>
        <scheme val="none"/>
      </font>
      <alignment horizontal="general" vertical="top" readingOrder="0"/>
    </ndxf>
  </rcc>
  <rcc rId="870" sId="2" odxf="1" dxf="1">
    <oc r="I67" t="inlineStr">
      <is>
        <t>срок пропущен</t>
      </is>
    </oc>
    <nc r="I67"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1" sId="2" odxf="1" dxf="1">
    <nc r="I68"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2" sId="2" odxf="1" dxf="1">
    <nc r="I70"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3" sId="2" odxf="1" dxf="1">
    <nc r="I71"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4" sId="2" odxf="1" dxf="1">
    <nc r="I72" t="inlineStr">
      <is>
        <t>Пропущен срок предъявления ИЛ</t>
      </is>
    </nc>
    <odxf>
      <font>
        <sz val="9"/>
        <color auto="1"/>
        <name val="Times New Roman"/>
        <scheme val="none"/>
      </font>
      <alignment horizontal="center" vertical="center" readingOrder="0"/>
    </odxf>
    <ndxf>
      <font>
        <sz val="8"/>
        <color auto="1"/>
        <name val="Times New Roman"/>
        <scheme val="none"/>
      </font>
      <alignment horizontal="general" vertical="top" readingOrder="0"/>
    </ndxf>
  </rcc>
  <rcc rId="875" sId="2">
    <nc r="I73" t="inlineStr">
      <is>
        <t>Пропущен срок предъявления ИЛ</t>
      </is>
    </nc>
  </rcc>
  <rcc rId="876" sId="2">
    <nc r="I74" t="inlineStr">
      <is>
        <t>Пропущен срок предъявления ИЛ</t>
      </is>
    </nc>
  </rcc>
  <rcc rId="877" sId="2">
    <nc r="I76" t="inlineStr">
      <is>
        <t>Пропущен срок предъявления ИЛ</t>
      </is>
    </nc>
  </rcc>
  <rcc rId="878" sId="2">
    <nc r="I77" t="inlineStr">
      <is>
        <t>Пропущен срок предъявления ИЛ</t>
      </is>
    </nc>
  </rcc>
  <rcc rId="879" sId="2">
    <nc r="I78" t="inlineStr">
      <is>
        <t>Пропущен срок предъявления ИЛ</t>
      </is>
    </nc>
  </rcc>
  <rcc rId="880" sId="2">
    <nc r="I79" t="inlineStr">
      <is>
        <t>Пропущен срок предъявления ИЛ</t>
      </is>
    </nc>
  </rcc>
  <rcc rId="881" sId="2">
    <nc r="I80" t="inlineStr">
      <is>
        <t>Пропущен срок предъявления ИЛ</t>
      </is>
    </nc>
  </rcc>
  <rcc rId="882" sId="2">
    <nc r="I81" t="inlineStr">
      <is>
        <t>Пропущен срок предъявления ИЛ</t>
      </is>
    </nc>
  </rcc>
  <rcc rId="883" sId="2">
    <nc r="I82" t="inlineStr">
      <is>
        <t>Пропущен срок предъявления ИЛ</t>
      </is>
    </nc>
  </rcc>
  <rcc rId="884" sId="2">
    <nc r="I83" t="inlineStr">
      <is>
        <t>Пропущен срок предъявления ИЛ</t>
      </is>
    </nc>
  </rcc>
  <rcc rId="885" sId="2">
    <nc r="I84" t="inlineStr">
      <is>
        <t>Пропущен срок предъявления ИЛ</t>
      </is>
    </nc>
  </rcc>
  <rcc rId="886" sId="2">
    <nc r="I85" t="inlineStr">
      <is>
        <t>Пропущен срок предъявления ИЛ</t>
      </is>
    </nc>
  </rcc>
  <rcc rId="887" sId="2">
    <nc r="I86" t="inlineStr">
      <is>
        <t>Пропущен срок предъявления ИЛ</t>
      </is>
    </nc>
  </rcc>
  <rcc rId="888" sId="2">
    <nc r="I88" t="inlineStr">
      <is>
        <t>Пропущен срок предъявления ИЛ</t>
      </is>
    </nc>
  </rcc>
  <rcc rId="889" sId="2">
    <nc r="I89" t="inlineStr">
      <is>
        <t>Пропущен срок предъявления ИЛ</t>
      </is>
    </nc>
  </rcc>
  <rcc rId="890" sId="2">
    <nc r="I90" t="inlineStr">
      <is>
        <t>Пропущен срок предъявления ИЛ</t>
      </is>
    </nc>
  </rcc>
  <rcc rId="891" sId="2">
    <nc r="I91" t="inlineStr">
      <is>
        <t>Пропущен срок предъявления ИЛ</t>
      </is>
    </nc>
  </rcc>
  <rcc rId="892" sId="2">
    <nc r="I92" t="inlineStr">
      <is>
        <t>Пропущен срок предъявления ИЛ</t>
      </is>
    </nc>
  </rcc>
  <rcc rId="893" sId="2">
    <nc r="I93" t="inlineStr">
      <is>
        <t>Пропущен срок предъявления ИЛ</t>
      </is>
    </nc>
  </rcc>
  <rcc rId="894" sId="2">
    <nc r="I94" t="inlineStr">
      <is>
        <t>Пропущен срок предъявления ИЛ</t>
      </is>
    </nc>
  </rcc>
  <rcc rId="895" sId="2">
    <nc r="I95" t="inlineStr">
      <is>
        <t>Пропущен срок предъявления ИЛ</t>
      </is>
    </nc>
  </rcc>
  <rcc rId="896" sId="2">
    <nc r="I96" t="inlineStr">
      <is>
        <t>Пропущен срок предъявления ИЛ</t>
      </is>
    </nc>
  </rcc>
  <rcc rId="897" sId="2" odxf="1" dxf="1">
    <nc r="I101" t="inlineStr">
      <is>
        <t>Пропущен срок предъявления ИЛ</t>
      </is>
    </nc>
    <odxf>
      <font>
        <sz val="9"/>
        <color auto="1"/>
        <name val="Times New Roman"/>
        <scheme val="none"/>
      </font>
    </odxf>
    <ndxf>
      <font>
        <sz val="8"/>
        <color auto="1"/>
        <name val="Times New Roman"/>
        <scheme val="none"/>
      </font>
    </ndxf>
  </rcc>
  <rcc rId="898" sId="2">
    <nc r="I102" t="inlineStr">
      <is>
        <t>Пропущен срок предъявления ИЛ</t>
      </is>
    </nc>
  </rcc>
  <rcc rId="899" sId="2">
    <nc r="I105" t="inlineStr">
      <is>
        <t>Пропущен срок предъявления ИЛ</t>
      </is>
    </nc>
  </rcc>
  <rcc rId="900" sId="2">
    <nc r="I106" t="inlineStr">
      <is>
        <t>Пропущен срок предъявления ИЛ</t>
      </is>
    </nc>
  </rcc>
  <rcc rId="901" sId="2" odxf="1" dxf="1">
    <nc r="I107" t="inlineStr">
      <is>
        <t>Пропущен срок предъявления ИЛ</t>
      </is>
    </nc>
    <odxf>
      <font>
        <sz val="9"/>
        <color auto="1"/>
        <name val="Times New Roman"/>
        <scheme val="none"/>
      </font>
    </odxf>
    <ndxf>
      <font>
        <sz val="8"/>
        <color auto="1"/>
        <name val="Times New Roman"/>
        <scheme val="none"/>
      </font>
    </ndxf>
  </rcc>
  <rcc rId="902" sId="2">
    <nc r="I108" t="inlineStr">
      <is>
        <t>Пропущен срок предъявления ИЛ</t>
      </is>
    </nc>
  </rcc>
  <rcc rId="903" sId="2">
    <nc r="I109" t="inlineStr">
      <is>
        <t>Пропущен срок предъявления ИЛ</t>
      </is>
    </nc>
  </rcc>
  <rcc rId="904" sId="2">
    <nc r="I110" t="inlineStr">
      <is>
        <t>Пропущен срок предъявления ИЛ</t>
      </is>
    </nc>
  </rcc>
  <rcc rId="905" sId="2">
    <nc r="I111" t="inlineStr">
      <is>
        <t>Пропущен срок предъявления ИЛ</t>
      </is>
    </nc>
  </rcc>
  <rcc rId="906" sId="2">
    <nc r="I112" t="inlineStr">
      <is>
        <t>Пропущен срок предъявления ИЛ</t>
      </is>
    </nc>
  </rcc>
  <rcc rId="907" sId="2">
    <nc r="I115" t="inlineStr">
      <is>
        <t>Пропущен срок предъявления ИЛ</t>
      </is>
    </nc>
  </rcc>
  <rcc rId="908" sId="2" odxf="1" dxf="1">
    <nc r="I128" t="inlineStr">
      <is>
        <t>Пропущен срок предъявления ИЛ</t>
      </is>
    </nc>
    <odxf>
      <font>
        <color auto="1"/>
      </font>
      <numFmt numFmtId="0" formatCode="General"/>
      <alignment vertical="bottom" wrapText="0" readingOrder="0"/>
      <border outline="0">
        <left style="thin">
          <color theme="0" tint="-0.14999847407452621"/>
        </left>
        <right style="thin">
          <color theme="0" tint="-0.14999847407452621"/>
        </right>
        <top style="thin">
          <color theme="0" tint="-0.14999847407452621"/>
        </top>
        <bottom style="thin">
          <color theme="0" tint="-0.14999847407452621"/>
        </bottom>
      </border>
    </odxf>
    <n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cc rId="909" sId="2" odxf="1" dxf="1">
    <nc r="I143" t="inlineStr">
      <is>
        <t>Пропущен срок предъявления ИЛ</t>
      </is>
    </nc>
    <odxf/>
    <ndxf/>
  </rcc>
  <rcc rId="910" sId="2" odxf="1" dxf="1">
    <nc r="I144" t="inlineStr">
      <is>
        <t>Пропущен срок предъявления ИЛ</t>
      </is>
    </nc>
    <odxf/>
    <ndxf/>
  </rcc>
  <rcc rId="911" sId="2" odxf="1" dxf="1">
    <nc r="I145" t="inlineStr">
      <is>
        <t>Пропущен срок предъявления ИЛ</t>
      </is>
    </nc>
    <odxf/>
    <ndxf/>
  </rcc>
  <rcc rId="912" sId="2" odxf="1" dxf="1">
    <nc r="I146" t="inlineStr">
      <is>
        <t>Пропущен срок предъявления ИЛ</t>
      </is>
    </nc>
    <odxf/>
    <ndxf/>
  </rcc>
  <rcc rId="913" sId="2" odxf="1" dxf="1">
    <nc r="I147" t="inlineStr">
      <is>
        <t>Пропущен срок предъявления ИЛ</t>
      </is>
    </nc>
    <odxf/>
    <ndxf/>
  </rcc>
  <rcc rId="914" sId="2" odxf="1" dxf="1">
    <nc r="I148" t="inlineStr">
      <is>
        <t>Пропущен срок предъявления ИЛ</t>
      </is>
    </nc>
    <odxf/>
    <ndxf/>
  </rcc>
  <rcc rId="915" sId="2" odxf="1" dxf="1">
    <nc r="I149" t="inlineStr">
      <is>
        <t>Пропущен срок предъявления ИЛ</t>
      </is>
    </nc>
    <odxf/>
    <ndxf/>
  </rcc>
  <rcc rId="916" sId="2" odxf="1" dxf="1">
    <nc r="I150"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cc rId="917" sId="2" odxf="1" dxf="1">
    <nc r="I153" t="inlineStr">
      <is>
        <t>Пропущен срок предъявления ИЛ</t>
      </is>
    </nc>
    <odxf/>
    <ndxf/>
  </rcc>
  <rcc rId="918" sId="2" odxf="1" dxf="1">
    <nc r="I154"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cc rId="919" sId="2" odxf="1" dxf="1">
    <nc r="I155"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cc rId="920" sId="2" odxf="1" dxf="1">
    <nc r="I156"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cc rId="921" sId="2" odxf="1" dxf="1">
    <nc r="I157" t="inlineStr">
      <is>
        <t>Пропущен срок предъявления ИЛ</t>
      </is>
    </nc>
    <odxf>
      <font>
        <sz val="9"/>
        <color auto="1"/>
      </font>
      <numFmt numFmtId="0" formatCode="General"/>
      <alignment horizontal="center" vertical="center" readingOrder="0"/>
    </odxf>
    <ndxf>
      <font>
        <sz val="8"/>
        <color auto="1"/>
        <name val="Times New Roman"/>
        <scheme val="none"/>
      </font>
      <numFmt numFmtId="19" formatCode="dd/mm/yyyy"/>
      <alignment horizontal="general" vertical="top" readingOrder="0"/>
    </ndxf>
  </rcc>
  <rfmt sheetId="2" sqref="I1:I1048576">
    <dxf>
      <alignment vertical="top" readingOrder="0"/>
    </dxf>
  </rfmt>
  <rfmt sheetId="2" sqref="I2">
    <dxf>
      <alignment vertical="center" readingOrder="0"/>
    </dxf>
  </rfmt>
  <rcc rId="922" sId="2" numFmtId="4">
    <oc r="C17">
      <v>16</v>
    </oc>
    <nc r="C17">
      <v>15</v>
    </nc>
  </rcc>
  <rcc rId="923" sId="2" numFmtId="4">
    <oc r="C18">
      <v>17</v>
    </oc>
    <nc r="C18">
      <v>16</v>
    </nc>
  </rcc>
  <rcc rId="924" sId="2" numFmtId="4">
    <oc r="C19">
      <v>18</v>
    </oc>
    <nc r="C19">
      <v>17</v>
    </nc>
  </rcc>
  <rcc rId="925" sId="2" numFmtId="4">
    <oc r="C20">
      <v>19</v>
    </oc>
    <nc r="C20">
      <v>18</v>
    </nc>
  </rcc>
  <rcc rId="926" sId="2" numFmtId="4">
    <oc r="C21">
      <v>20</v>
    </oc>
    <nc r="C21">
      <v>19</v>
    </nc>
  </rcc>
  <rcc rId="927" sId="2" numFmtId="4">
    <oc r="C22">
      <v>21</v>
    </oc>
    <nc r="C22">
      <v>20</v>
    </nc>
  </rcc>
  <rcc rId="928" sId="2" numFmtId="4">
    <oc r="C23">
      <v>22</v>
    </oc>
    <nc r="C23">
      <v>21</v>
    </nc>
  </rcc>
  <rcc rId="929" sId="2" numFmtId="4">
    <oc r="C24">
      <v>23</v>
    </oc>
    <nc r="C24">
      <v>22</v>
    </nc>
  </rcc>
  <rcc rId="930" sId="2" numFmtId="4">
    <oc r="C25">
      <v>24</v>
    </oc>
    <nc r="C25">
      <v>23</v>
    </nc>
  </rcc>
  <rcc rId="931" sId="2" numFmtId="4">
    <oc r="C26">
      <v>25</v>
    </oc>
    <nc r="C26">
      <v>24</v>
    </nc>
  </rcc>
  <rcc rId="932" sId="2" numFmtId="4">
    <oc r="C27">
      <v>26</v>
    </oc>
    <nc r="C27">
      <v>25</v>
    </nc>
  </rcc>
  <rcc rId="933" sId="2" numFmtId="4">
    <oc r="C28">
      <v>27</v>
    </oc>
    <nc r="C28">
      <v>26</v>
    </nc>
  </rcc>
  <rcc rId="934" sId="2" numFmtId="4">
    <oc r="C29">
      <v>28</v>
    </oc>
    <nc r="C29">
      <v>27</v>
    </nc>
  </rcc>
  <rcc rId="935" sId="2" numFmtId="4">
    <oc r="C30">
      <v>29</v>
    </oc>
    <nc r="C30">
      <v>28</v>
    </nc>
  </rcc>
  <rcc rId="936" sId="2" numFmtId="4">
    <oc r="C31">
      <v>30</v>
    </oc>
    <nc r="C31">
      <v>29</v>
    </nc>
  </rcc>
  <rcc rId="937" sId="2" numFmtId="4">
    <oc r="C32">
      <v>31</v>
    </oc>
    <nc r="C32">
      <v>30</v>
    </nc>
  </rcc>
  <rcc rId="938" sId="2" numFmtId="4">
    <oc r="C33">
      <v>32</v>
    </oc>
    <nc r="C33">
      <v>31</v>
    </nc>
  </rcc>
  <rcc rId="939" sId="2" numFmtId="4">
    <oc r="C34">
      <v>33</v>
    </oc>
    <nc r="C34">
      <v>32</v>
    </nc>
  </rcc>
  <rcc rId="940" sId="2" numFmtId="4">
    <oc r="C35">
      <v>34</v>
    </oc>
    <nc r="C35">
      <v>33</v>
    </nc>
  </rcc>
  <rcc rId="941" sId="2" numFmtId="4">
    <oc r="C36">
      <v>35</v>
    </oc>
    <nc r="C36">
      <v>34</v>
    </nc>
  </rcc>
  <rcc rId="942" sId="2" numFmtId="4">
    <oc r="C37">
      <v>36</v>
    </oc>
    <nc r="C37">
      <v>35</v>
    </nc>
  </rcc>
  <rcc rId="943" sId="2" numFmtId="4">
    <oc r="C38">
      <v>37</v>
    </oc>
    <nc r="C38">
      <v>36</v>
    </nc>
  </rcc>
  <rcc rId="944" sId="2" numFmtId="4">
    <oc r="C39">
      <v>38</v>
    </oc>
    <nc r="C39">
      <v>37</v>
    </nc>
  </rcc>
  <rcc rId="945" sId="2" numFmtId="4">
    <oc r="C40">
      <v>39</v>
    </oc>
    <nc r="C40">
      <v>38</v>
    </nc>
  </rcc>
  <rcc rId="946" sId="2" numFmtId="4">
    <oc r="C41">
      <v>40</v>
    </oc>
    <nc r="C41">
      <v>39</v>
    </nc>
  </rcc>
  <rcc rId="947" sId="2" numFmtId="4">
    <oc r="C42">
      <v>41</v>
    </oc>
    <nc r="C42">
      <v>40</v>
    </nc>
  </rcc>
  <rcc rId="948" sId="2" numFmtId="4">
    <oc r="C43">
      <v>42</v>
    </oc>
    <nc r="C43">
      <v>41</v>
    </nc>
  </rcc>
  <rcc rId="949" sId="2" numFmtId="4">
    <oc r="C44">
      <v>43</v>
    </oc>
    <nc r="C44">
      <v>42</v>
    </nc>
  </rcc>
  <rcc rId="950" sId="2" numFmtId="4">
    <oc r="C45">
      <v>44</v>
    </oc>
    <nc r="C45">
      <v>43</v>
    </nc>
  </rcc>
  <rcc rId="951" sId="2" numFmtId="4">
    <oc r="C46">
      <v>45</v>
    </oc>
    <nc r="C46">
      <v>44</v>
    </nc>
  </rcc>
  <rcc rId="952" sId="2" numFmtId="4">
    <oc r="C47">
      <v>46</v>
    </oc>
    <nc r="C47">
      <v>45</v>
    </nc>
  </rcc>
  <rcc rId="953" sId="2" numFmtId="4">
    <oc r="C48">
      <v>47</v>
    </oc>
    <nc r="C48">
      <v>46</v>
    </nc>
  </rcc>
  <rcc rId="954" sId="2" numFmtId="4">
    <oc r="C49">
      <v>48</v>
    </oc>
    <nc r="C49">
      <v>47</v>
    </nc>
  </rcc>
  <rcc rId="955" sId="2" numFmtId="4">
    <oc r="C50">
      <v>49</v>
    </oc>
    <nc r="C50">
      <v>48</v>
    </nc>
  </rcc>
  <rcc rId="956" sId="2" numFmtId="4">
    <oc r="C51">
      <v>50</v>
    </oc>
    <nc r="C51">
      <v>49</v>
    </nc>
  </rcc>
  <rcc rId="957" sId="2" numFmtId="4">
    <oc r="C52">
      <v>51</v>
    </oc>
    <nc r="C52">
      <v>50</v>
    </nc>
  </rcc>
  <rcc rId="958" sId="2" numFmtId="4">
    <oc r="C53">
      <v>52</v>
    </oc>
    <nc r="C53">
      <v>51</v>
    </nc>
  </rcc>
  <rcc rId="959" sId="2" numFmtId="4">
    <oc r="C54">
      <v>53</v>
    </oc>
    <nc r="C54">
      <v>52</v>
    </nc>
  </rcc>
  <rcc rId="960" sId="2" numFmtId="4">
    <oc r="C55">
      <v>54</v>
    </oc>
    <nc r="C55">
      <v>53</v>
    </nc>
  </rcc>
  <rcc rId="961" sId="2" numFmtId="4">
    <oc r="C56">
      <v>55</v>
    </oc>
    <nc r="C56">
      <v>54</v>
    </nc>
  </rcc>
  <rcc rId="962" sId="2" numFmtId="4">
    <oc r="C57">
      <v>56</v>
    </oc>
    <nc r="C57">
      <v>55</v>
    </nc>
  </rcc>
  <rcc rId="963" sId="2" numFmtId="4">
    <oc r="C58">
      <v>57</v>
    </oc>
    <nc r="C58">
      <v>56</v>
    </nc>
  </rcc>
  <rcc rId="964" sId="2" numFmtId="4">
    <oc r="C59">
      <v>58</v>
    </oc>
    <nc r="C59">
      <v>57</v>
    </nc>
  </rcc>
  <rcc rId="965" sId="2" numFmtId="4">
    <oc r="C60">
      <v>59</v>
    </oc>
    <nc r="C60">
      <v>58</v>
    </nc>
  </rcc>
  <rcc rId="966" sId="2" numFmtId="4">
    <oc r="C61">
      <v>60</v>
    </oc>
    <nc r="C61">
      <v>59</v>
    </nc>
  </rcc>
  <rcc rId="967" sId="2" numFmtId="4">
    <oc r="C62">
      <v>61</v>
    </oc>
    <nc r="C62">
      <v>60</v>
    </nc>
  </rcc>
  <rcc rId="968" sId="2" numFmtId="4">
    <oc r="C63">
      <v>62</v>
    </oc>
    <nc r="C63">
      <v>61</v>
    </nc>
  </rcc>
  <rcc rId="969" sId="2" numFmtId="4">
    <oc r="C64">
      <v>63</v>
    </oc>
    <nc r="C64">
      <v>62</v>
    </nc>
  </rcc>
  <rcc rId="970" sId="2" numFmtId="4">
    <oc r="C65">
      <v>64</v>
    </oc>
    <nc r="C65">
      <v>63</v>
    </nc>
  </rcc>
  <rcc rId="971" sId="2" numFmtId="4">
    <oc r="C66">
      <v>65</v>
    </oc>
    <nc r="C66">
      <v>64</v>
    </nc>
  </rcc>
  <rcc rId="972" sId="2" numFmtId="4">
    <oc r="C67">
      <v>66</v>
    </oc>
    <nc r="C67">
      <v>65</v>
    </nc>
  </rcc>
  <rcc rId="973" sId="2" numFmtId="4">
    <oc r="C68">
      <v>67</v>
    </oc>
    <nc r="C68">
      <v>66</v>
    </nc>
  </rcc>
  <rcc rId="974" sId="2" numFmtId="4">
    <oc r="C69">
      <v>68</v>
    </oc>
    <nc r="C69">
      <v>67</v>
    </nc>
  </rcc>
  <rcc rId="975" sId="2" numFmtId="4">
    <oc r="C70">
      <v>69</v>
    </oc>
    <nc r="C70">
      <v>68</v>
    </nc>
  </rcc>
  <rcc rId="976" sId="2" numFmtId="4">
    <oc r="C71">
      <v>70</v>
    </oc>
    <nc r="C71">
      <v>69</v>
    </nc>
  </rcc>
  <rcc rId="977" sId="2" numFmtId="4">
    <oc r="C72">
      <v>71</v>
    </oc>
    <nc r="C72">
      <v>70</v>
    </nc>
  </rcc>
  <rcc rId="978" sId="2" numFmtId="4">
    <oc r="C73">
      <v>72</v>
    </oc>
    <nc r="C73">
      <v>71</v>
    </nc>
  </rcc>
  <rcc rId="979" sId="2" numFmtId="4">
    <oc r="C74">
      <v>73</v>
    </oc>
    <nc r="C74">
      <v>72</v>
    </nc>
  </rcc>
  <rcc rId="980" sId="2" numFmtId="4">
    <oc r="C75">
      <v>74</v>
    </oc>
    <nc r="C75">
      <v>73</v>
    </nc>
  </rcc>
  <rcc rId="981" sId="2" numFmtId="4">
    <oc r="C76">
      <v>75</v>
    </oc>
    <nc r="C76">
      <v>74</v>
    </nc>
  </rcc>
  <rcc rId="982" sId="2" numFmtId="4">
    <oc r="C77">
      <v>76</v>
    </oc>
    <nc r="C77">
      <v>75</v>
    </nc>
  </rcc>
  <rcc rId="983" sId="2" numFmtId="4">
    <oc r="C78">
      <v>77</v>
    </oc>
    <nc r="C78">
      <v>76</v>
    </nc>
  </rcc>
  <rcc rId="984" sId="2" numFmtId="4">
    <oc r="C79">
      <v>78</v>
    </oc>
    <nc r="C79">
      <v>77</v>
    </nc>
  </rcc>
  <rcc rId="985" sId="2" numFmtId="4">
    <oc r="C80">
      <v>79</v>
    </oc>
    <nc r="C80">
      <v>78</v>
    </nc>
  </rcc>
  <rcc rId="986" sId="2" numFmtId="4">
    <oc r="C81">
      <v>80</v>
    </oc>
    <nc r="C81">
      <v>79</v>
    </nc>
  </rcc>
  <rcc rId="987" sId="2" numFmtId="4">
    <oc r="C82">
      <v>81</v>
    </oc>
    <nc r="C82">
      <v>80</v>
    </nc>
  </rcc>
  <rcc rId="988" sId="2" numFmtId="4">
    <oc r="C83">
      <v>82</v>
    </oc>
    <nc r="C83">
      <v>81</v>
    </nc>
  </rcc>
  <rcc rId="989" sId="2" numFmtId="4">
    <oc r="C84">
      <v>83</v>
    </oc>
    <nc r="C84">
      <v>82</v>
    </nc>
  </rcc>
  <rcc rId="990" sId="2" numFmtId="4">
    <oc r="C85">
      <v>84</v>
    </oc>
    <nc r="C85">
      <v>83</v>
    </nc>
  </rcc>
  <rcc rId="991" sId="2" numFmtId="4">
    <oc r="C86">
      <v>85</v>
    </oc>
    <nc r="C86">
      <v>84</v>
    </nc>
  </rcc>
  <rcc rId="992" sId="2" numFmtId="4">
    <oc r="C87">
      <v>86</v>
    </oc>
    <nc r="C87">
      <v>85</v>
    </nc>
  </rcc>
  <rcc rId="993" sId="2" numFmtId="4">
    <oc r="C88">
      <v>87</v>
    </oc>
    <nc r="C88">
      <v>86</v>
    </nc>
  </rcc>
  <rcc rId="994" sId="2" numFmtId="4">
    <oc r="C89">
      <v>88</v>
    </oc>
    <nc r="C89">
      <v>87</v>
    </nc>
  </rcc>
  <rcc rId="995" sId="2" numFmtId="4">
    <oc r="C90">
      <v>89</v>
    </oc>
    <nc r="C90">
      <v>88</v>
    </nc>
  </rcc>
  <rcc rId="996" sId="2" numFmtId="4">
    <oc r="C91">
      <v>90</v>
    </oc>
    <nc r="C91">
      <v>89</v>
    </nc>
  </rcc>
  <rcc rId="997" sId="2" numFmtId="4">
    <oc r="C92">
      <v>91</v>
    </oc>
    <nc r="C92">
      <v>90</v>
    </nc>
  </rcc>
  <rcc rId="998" sId="2" numFmtId="4">
    <oc r="C93">
      <v>92</v>
    </oc>
    <nc r="C93">
      <v>91</v>
    </nc>
  </rcc>
  <rcc rId="999" sId="2" numFmtId="4">
    <oc r="C94">
      <v>93</v>
    </oc>
    <nc r="C94">
      <v>92</v>
    </nc>
  </rcc>
  <rcc rId="1000" sId="2" numFmtId="4">
    <oc r="C95">
      <v>94</v>
    </oc>
    <nc r="C95">
      <v>93</v>
    </nc>
  </rcc>
  <rcc rId="1001" sId="2" numFmtId="4">
    <oc r="C96">
      <v>95</v>
    </oc>
    <nc r="C96">
      <v>94</v>
    </nc>
  </rcc>
  <rcc rId="1002" sId="2" numFmtId="4">
    <oc r="C97">
      <v>96</v>
    </oc>
    <nc r="C97">
      <v>95</v>
    </nc>
  </rcc>
  <rcc rId="1003" sId="2" numFmtId="4">
    <oc r="C98">
      <v>97</v>
    </oc>
    <nc r="C98">
      <v>96</v>
    </nc>
  </rcc>
  <rcc rId="1004" sId="2" numFmtId="4">
    <oc r="C99">
      <v>98</v>
    </oc>
    <nc r="C99">
      <v>97</v>
    </nc>
  </rcc>
  <rcc rId="1005" sId="2" numFmtId="4">
    <oc r="C100">
      <v>99</v>
    </oc>
    <nc r="C100">
      <v>98</v>
    </nc>
  </rcc>
  <rcc rId="1006" sId="2" numFmtId="4">
    <oc r="C101">
      <v>100</v>
    </oc>
    <nc r="C101">
      <v>99</v>
    </nc>
  </rcc>
  <rcc rId="1007" sId="2" numFmtId="4">
    <oc r="C102">
      <v>101</v>
    </oc>
    <nc r="C102">
      <v>100</v>
    </nc>
  </rcc>
  <rcc rId="1008" sId="2" numFmtId="4">
    <oc r="C103">
      <v>102</v>
    </oc>
    <nc r="C103">
      <v>101</v>
    </nc>
  </rcc>
  <rcc rId="1009" sId="2" numFmtId="4">
    <oc r="C104">
      <v>103</v>
    </oc>
    <nc r="C104">
      <v>102</v>
    </nc>
  </rcc>
  <rcc rId="1010" sId="2" numFmtId="4">
    <oc r="C105">
      <v>104</v>
    </oc>
    <nc r="C105">
      <v>103</v>
    </nc>
  </rcc>
  <rcc rId="1011" sId="2" numFmtId="4">
    <oc r="C106">
      <v>105</v>
    </oc>
    <nc r="C106">
      <v>104</v>
    </nc>
  </rcc>
  <rcc rId="1012" sId="2" numFmtId="4">
    <oc r="C107">
      <v>106</v>
    </oc>
    <nc r="C107">
      <v>105</v>
    </nc>
  </rcc>
  <rcc rId="1013" sId="2" numFmtId="4">
    <oc r="C108">
      <v>107</v>
    </oc>
    <nc r="C108">
      <v>106</v>
    </nc>
  </rcc>
  <rcc rId="1014" sId="2" numFmtId="4">
    <oc r="C109">
      <v>108</v>
    </oc>
    <nc r="C109">
      <v>107</v>
    </nc>
  </rcc>
  <rcc rId="1015" sId="2" numFmtId="4">
    <oc r="C110">
      <v>109</v>
    </oc>
    <nc r="C110">
      <v>108</v>
    </nc>
  </rcc>
  <rcc rId="1016" sId="2" numFmtId="4">
    <oc r="C111">
      <v>110</v>
    </oc>
    <nc r="C111">
      <v>109</v>
    </nc>
  </rcc>
  <rcc rId="1017" sId="2" numFmtId="4">
    <oc r="C112">
      <v>111</v>
    </oc>
    <nc r="C112">
      <v>110</v>
    </nc>
  </rcc>
  <rcc rId="1018" sId="2" odxf="1" dxf="1" numFmtId="4">
    <nc r="C113">
      <v>111</v>
    </nc>
    <odxf>
      <font>
        <sz val="7"/>
        <color auto="1"/>
        <name val="Times New Roman"/>
        <scheme val="none"/>
      </font>
    </odxf>
    <ndxf>
      <font>
        <sz val="10"/>
        <color auto="1"/>
        <name val="Times New Roman"/>
        <scheme val="none"/>
      </font>
    </ndxf>
  </rcc>
  <rcc rId="1019" sId="2" odxf="1" dxf="1" numFmtId="4">
    <nc r="C114">
      <v>112</v>
    </nc>
    <odxf>
      <font>
        <sz val="7"/>
        <color auto="1"/>
        <name val="Times New Roman"/>
        <scheme val="none"/>
      </font>
    </odxf>
    <ndxf>
      <font>
        <sz val="10"/>
        <color auto="1"/>
        <name val="Times New Roman"/>
        <scheme val="none"/>
      </font>
    </ndxf>
  </rcc>
  <rcc rId="1020" sId="2" odxf="1" dxf="1" numFmtId="4">
    <nc r="C115">
      <v>113</v>
    </nc>
    <odxf>
      <font>
        <sz val="7"/>
        <color auto="1"/>
        <name val="Times New Roman"/>
        <scheme val="none"/>
      </font>
    </odxf>
    <ndxf>
      <font>
        <sz val="10"/>
        <color auto="1"/>
        <name val="Times New Roman"/>
        <scheme val="none"/>
      </font>
    </ndxf>
  </rcc>
  <rcc rId="1021" sId="2" odxf="1" dxf="1" numFmtId="4">
    <nc r="C116">
      <v>114</v>
    </nc>
    <odxf>
      <font>
        <sz val="7"/>
        <color auto="1"/>
        <name val="Times New Roman"/>
        <scheme val="none"/>
      </font>
    </odxf>
    <ndxf>
      <font>
        <sz val="10"/>
        <color auto="1"/>
        <name val="Times New Roman"/>
        <scheme val="none"/>
      </font>
    </ndxf>
  </rcc>
  <rcc rId="1022" sId="2" odxf="1" dxf="1" numFmtId="4">
    <nc r="C117">
      <v>115</v>
    </nc>
    <odxf>
      <font>
        <sz val="7"/>
        <color auto="1"/>
        <name val="Times New Roman"/>
        <scheme val="none"/>
      </font>
    </odxf>
    <ndxf>
      <font>
        <sz val="10"/>
        <color auto="1"/>
        <name val="Times New Roman"/>
        <scheme val="none"/>
      </font>
    </ndxf>
  </rcc>
  <rcc rId="1023" sId="2" odxf="1" dxf="1" numFmtId="4">
    <nc r="C118">
      <v>116</v>
    </nc>
    <odxf>
      <font>
        <sz val="7"/>
        <color auto="1"/>
        <name val="Times New Roman"/>
        <scheme val="none"/>
      </font>
    </odxf>
    <ndxf>
      <font>
        <sz val="10"/>
        <color auto="1"/>
        <name val="Times New Roman"/>
        <scheme val="none"/>
      </font>
    </ndxf>
  </rcc>
  <rcc rId="1024" sId="2" odxf="1" dxf="1" numFmtId="4">
    <nc r="C119">
      <v>117</v>
    </nc>
    <odxf>
      <font>
        <sz val="7"/>
        <color auto="1"/>
        <name val="Times New Roman"/>
        <scheme val="none"/>
      </font>
    </odxf>
    <ndxf>
      <font>
        <sz val="10"/>
        <color auto="1"/>
        <name val="Times New Roman"/>
        <scheme val="none"/>
      </font>
    </ndxf>
  </rcc>
  <rcc rId="1025" sId="2" odxf="1" dxf="1" numFmtId="4">
    <nc r="C120">
      <v>118</v>
    </nc>
    <odxf>
      <font>
        <sz val="7"/>
        <color auto="1"/>
        <name val="Times New Roman"/>
        <scheme val="none"/>
      </font>
    </odxf>
    <ndxf>
      <font>
        <sz val="10"/>
        <color auto="1"/>
        <name val="Times New Roman"/>
        <scheme val="none"/>
      </font>
    </ndxf>
  </rcc>
  <rcc rId="1026" sId="2" odxf="1" dxf="1" numFmtId="4">
    <nc r="C121">
      <v>119</v>
    </nc>
    <odxf>
      <font>
        <sz val="7"/>
        <color auto="1"/>
        <name val="Times New Roman"/>
        <scheme val="none"/>
      </font>
    </odxf>
    <ndxf>
      <font>
        <sz val="10"/>
        <color auto="1"/>
        <name val="Times New Roman"/>
        <scheme val="none"/>
      </font>
    </ndxf>
  </rcc>
  <rcc rId="1027" sId="2" odxf="1" dxf="1" numFmtId="4">
    <nc r="C122">
      <v>120</v>
    </nc>
    <odxf>
      <font>
        <sz val="7"/>
        <color auto="1"/>
        <name val="Times New Roman"/>
        <scheme val="none"/>
      </font>
    </odxf>
    <ndxf>
      <font>
        <sz val="10"/>
        <color auto="1"/>
        <name val="Times New Roman"/>
        <scheme val="none"/>
      </font>
    </ndxf>
  </rcc>
  <rcc rId="1028" sId="2" odxf="1" dxf="1" numFmtId="4">
    <nc r="C123">
      <v>121</v>
    </nc>
    <odxf>
      <font>
        <sz val="7"/>
        <color auto="1"/>
        <name val="Times New Roman"/>
        <scheme val="none"/>
      </font>
    </odxf>
    <ndxf>
      <font>
        <sz val="10"/>
        <color auto="1"/>
        <name val="Times New Roman"/>
        <scheme val="none"/>
      </font>
    </ndxf>
  </rcc>
  <rcc rId="1029" sId="2" odxf="1" dxf="1" numFmtId="4">
    <nc r="C124">
      <v>122</v>
    </nc>
    <odxf>
      <font>
        <sz val="7"/>
        <color auto="1"/>
        <name val="Times New Roman"/>
        <scheme val="none"/>
      </font>
    </odxf>
    <ndxf>
      <font>
        <sz val="10"/>
        <color auto="1"/>
        <name val="Times New Roman"/>
        <scheme val="none"/>
      </font>
    </ndxf>
  </rcc>
  <rcc rId="1030" sId="2" odxf="1" dxf="1" numFmtId="4">
    <nc r="C125">
      <v>123</v>
    </nc>
    <odxf>
      <font>
        <sz val="7"/>
        <color auto="1"/>
        <name val="Times New Roman"/>
        <scheme val="none"/>
      </font>
    </odxf>
    <ndxf>
      <font>
        <sz val="10"/>
        <color auto="1"/>
        <name val="Times New Roman"/>
        <scheme val="none"/>
      </font>
    </ndxf>
  </rcc>
  <rcc rId="1031" sId="2" odxf="1" dxf="1" numFmtId="4">
    <nc r="C126">
      <v>124</v>
    </nc>
    <odxf>
      <font>
        <sz val="7"/>
        <color auto="1"/>
        <name val="Times New Roman"/>
        <scheme val="none"/>
      </font>
    </odxf>
    <ndxf>
      <font>
        <sz val="10"/>
        <color auto="1"/>
        <name val="Times New Roman"/>
        <scheme val="none"/>
      </font>
    </ndxf>
  </rcc>
  <rcc rId="1032" sId="2" odxf="1" dxf="1" numFmtId="4">
    <nc r="C127">
      <v>125</v>
    </nc>
    <odxf>
      <font>
        <sz val="7"/>
        <color auto="1"/>
        <name val="Times New Roman"/>
        <scheme val="none"/>
      </font>
    </odxf>
    <ndxf>
      <font>
        <sz val="10"/>
        <color auto="1"/>
        <name val="Times New Roman"/>
        <scheme val="none"/>
      </font>
    </ndxf>
  </rcc>
  <rcc rId="1033" sId="2" odxf="1" dxf="1" numFmtId="4">
    <nc r="C128">
      <v>126</v>
    </nc>
    <odxf>
      <font>
        <sz val="7"/>
        <color auto="1"/>
        <name val="Times New Roman"/>
        <scheme val="none"/>
      </font>
    </odxf>
    <ndxf>
      <font>
        <sz val="10"/>
        <color auto="1"/>
        <name val="Times New Roman"/>
        <scheme val="none"/>
      </font>
    </ndxf>
  </rcc>
  <rcc rId="1034" sId="2" odxf="1" dxf="1" numFmtId="4">
    <nc r="C129">
      <v>127</v>
    </nc>
    <odxf>
      <font>
        <sz val="7"/>
        <color auto="1"/>
        <name val="Times New Roman"/>
        <scheme val="none"/>
      </font>
    </odxf>
    <ndxf>
      <font>
        <sz val="10"/>
        <color auto="1"/>
        <name val="Times New Roman"/>
        <scheme val="none"/>
      </font>
    </ndxf>
  </rcc>
  <rcc rId="1035" sId="2" odxf="1" dxf="1" numFmtId="4">
    <nc r="C130">
      <v>128</v>
    </nc>
    <odxf>
      <font>
        <sz val="7"/>
        <color auto="1"/>
        <name val="Times New Roman"/>
        <scheme val="none"/>
      </font>
    </odxf>
    <ndxf>
      <font>
        <sz val="10"/>
        <color auto="1"/>
        <name val="Times New Roman"/>
        <scheme val="none"/>
      </font>
    </ndxf>
  </rcc>
  <rcc rId="1036" sId="2" odxf="1" dxf="1" numFmtId="4">
    <nc r="C131">
      <v>129</v>
    </nc>
    <odxf>
      <font>
        <sz val="7"/>
        <color auto="1"/>
        <name val="Times New Roman"/>
        <scheme val="none"/>
      </font>
    </odxf>
    <ndxf>
      <font>
        <sz val="10"/>
        <color auto="1"/>
        <name val="Times New Roman"/>
        <scheme val="none"/>
      </font>
    </ndxf>
  </rcc>
  <rcc rId="1037" sId="2" odxf="1" dxf="1" numFmtId="4">
    <nc r="C132">
      <v>130</v>
    </nc>
    <odxf>
      <font>
        <sz val="7"/>
        <color auto="1"/>
        <name val="Times New Roman"/>
        <scheme val="none"/>
      </font>
    </odxf>
    <ndxf>
      <font>
        <sz val="10"/>
        <color auto="1"/>
        <name val="Times New Roman"/>
        <scheme val="none"/>
      </font>
    </ndxf>
  </rcc>
  <rcc rId="1038" sId="2" odxf="1" dxf="1" numFmtId="4">
    <nc r="C133">
      <v>131</v>
    </nc>
    <odxf>
      <font>
        <sz val="7"/>
        <color auto="1"/>
        <name val="Times New Roman"/>
        <scheme val="none"/>
      </font>
    </odxf>
    <ndxf>
      <font>
        <sz val="10"/>
        <color auto="1"/>
        <name val="Times New Roman"/>
        <scheme val="none"/>
      </font>
    </ndxf>
  </rcc>
  <rcc rId="1039" sId="2" odxf="1" dxf="1" numFmtId="4">
    <nc r="C134">
      <v>132</v>
    </nc>
    <odxf>
      <font>
        <sz val="7"/>
        <color auto="1"/>
        <name val="Times New Roman"/>
        <scheme val="none"/>
      </font>
    </odxf>
    <ndxf>
      <font>
        <sz val="10"/>
        <color auto="1"/>
        <name val="Times New Roman"/>
        <scheme val="none"/>
      </font>
    </ndxf>
  </rcc>
  <rcc rId="1040" sId="2" odxf="1" dxf="1" numFmtId="4">
    <nc r="C135">
      <v>133</v>
    </nc>
    <odxf>
      <font>
        <sz val="7"/>
        <color auto="1"/>
        <name val="Times New Roman"/>
        <scheme val="none"/>
      </font>
    </odxf>
    <ndxf>
      <font>
        <sz val="10"/>
        <color auto="1"/>
        <name val="Times New Roman"/>
        <scheme val="none"/>
      </font>
    </ndxf>
  </rcc>
  <rcc rId="1041" sId="2" odxf="1" dxf="1" numFmtId="4">
    <nc r="C136">
      <v>134</v>
    </nc>
    <odxf>
      <font>
        <sz val="7"/>
        <color auto="1"/>
        <name val="Times New Roman"/>
        <scheme val="none"/>
      </font>
    </odxf>
    <ndxf>
      <font>
        <sz val="10"/>
        <color auto="1"/>
        <name val="Times New Roman"/>
        <scheme val="none"/>
      </font>
    </ndxf>
  </rcc>
  <rcc rId="1042" sId="2" odxf="1" dxf="1" numFmtId="4">
    <nc r="C137">
      <v>135</v>
    </nc>
    <odxf>
      <font>
        <sz val="7"/>
        <color auto="1"/>
        <name val="Times New Roman"/>
        <scheme val="none"/>
      </font>
    </odxf>
    <ndxf>
      <font>
        <sz val="10"/>
        <color auto="1"/>
        <name val="Times New Roman"/>
        <scheme val="none"/>
      </font>
    </ndxf>
  </rcc>
  <rcc rId="1043" sId="2" odxf="1" dxf="1" numFmtId="4">
    <nc r="C138">
      <v>136</v>
    </nc>
    <odxf>
      <font>
        <sz val="7"/>
        <color auto="1"/>
        <name val="Times New Roman"/>
        <scheme val="none"/>
      </font>
    </odxf>
    <ndxf>
      <font>
        <sz val="10"/>
        <color auto="1"/>
        <name val="Times New Roman"/>
        <scheme val="none"/>
      </font>
    </ndxf>
  </rcc>
  <rcc rId="1044" sId="2" odxf="1" dxf="1" numFmtId="4">
    <nc r="C139">
      <v>137</v>
    </nc>
    <odxf>
      <font>
        <sz val="7"/>
        <color auto="1"/>
        <name val="Times New Roman"/>
        <scheme val="none"/>
      </font>
    </odxf>
    <ndxf>
      <font>
        <sz val="10"/>
        <color auto="1"/>
        <name val="Times New Roman"/>
        <scheme val="none"/>
      </font>
    </ndxf>
  </rcc>
  <rcc rId="1045" sId="2" odxf="1" dxf="1" numFmtId="4">
    <nc r="C140">
      <v>138</v>
    </nc>
    <odxf>
      <font>
        <sz val="7"/>
        <color auto="1"/>
        <name val="Times New Roman"/>
        <scheme val="none"/>
      </font>
    </odxf>
    <ndxf>
      <font>
        <sz val="10"/>
        <color auto="1"/>
        <name val="Times New Roman"/>
        <scheme val="none"/>
      </font>
    </ndxf>
  </rcc>
  <rcc rId="1046" sId="2" odxf="1" dxf="1" numFmtId="4">
    <nc r="C141">
      <v>139</v>
    </nc>
    <odxf>
      <font>
        <sz val="7"/>
        <color auto="1"/>
        <name val="Times New Roman"/>
        <scheme val="none"/>
      </font>
    </odxf>
    <ndxf>
      <font>
        <sz val="10"/>
        <color auto="1"/>
        <name val="Times New Roman"/>
        <scheme val="none"/>
      </font>
    </ndxf>
  </rcc>
  <rcc rId="1047" sId="2" odxf="1" dxf="1" numFmtId="4">
    <nc r="C142">
      <v>140</v>
    </nc>
    <odxf>
      <font>
        <sz val="7"/>
        <color auto="1"/>
        <name val="Times New Roman"/>
        <scheme val="none"/>
      </font>
    </odxf>
    <ndxf>
      <font>
        <sz val="10"/>
        <color auto="1"/>
        <name val="Times New Roman"/>
        <scheme val="none"/>
      </font>
    </ndxf>
  </rcc>
  <rcc rId="1048" sId="2" numFmtId="4">
    <nc r="C143">
      <v>141</v>
    </nc>
  </rcc>
  <rcc rId="1049" sId="2" numFmtId="4">
    <nc r="C144">
      <v>142</v>
    </nc>
  </rcc>
  <rcc rId="1050" sId="2" numFmtId="4">
    <nc r="C145">
      <v>143</v>
    </nc>
  </rcc>
  <rcc rId="1051" sId="2" numFmtId="4">
    <nc r="C146">
      <v>144</v>
    </nc>
  </rcc>
  <rcc rId="1052" sId="2" numFmtId="4">
    <nc r="C147">
      <v>145</v>
    </nc>
  </rcc>
  <rcc rId="1053" sId="2" numFmtId="4">
    <nc r="C148">
      <v>146</v>
    </nc>
  </rcc>
  <rcc rId="1054" sId="2" numFmtId="4">
    <nc r="C149">
      <v>147</v>
    </nc>
  </rcc>
  <rcc rId="1055" sId="2" odxf="1" dxf="1" numFmtId="4">
    <nc r="C150">
      <v>148</v>
    </nc>
    <odxf>
      <font>
        <sz val="9"/>
        <color auto="1"/>
      </font>
      <numFmt numFmtId="0" formatCode="General"/>
      <alignment vertical="center" readingOrder="0"/>
    </odxf>
    <ndxf>
      <font>
        <sz val="10"/>
        <color auto="1"/>
        <name val="Times New Roman"/>
        <scheme val="none"/>
      </font>
      <numFmt numFmtId="1" formatCode="0"/>
      <alignment vertical="top" readingOrder="0"/>
    </ndxf>
  </rcc>
  <rcc rId="1056" sId="2" odxf="1" dxf="1" numFmtId="4">
    <nc r="C151">
      <v>149</v>
    </nc>
    <odxf>
      <font>
        <sz val="9"/>
        <color auto="1"/>
      </font>
      <numFmt numFmtId="0" formatCode="General"/>
      <alignment vertical="center" readingOrder="0"/>
    </odxf>
    <ndxf>
      <font>
        <sz val="10"/>
        <color auto="1"/>
        <name val="Times New Roman"/>
        <scheme val="none"/>
      </font>
      <numFmt numFmtId="1" formatCode="0"/>
      <alignment vertical="top" readingOrder="0"/>
    </ndxf>
  </rcc>
  <rcc rId="1057" sId="2" odxf="1" dxf="1" numFmtId="4">
    <nc r="C152">
      <v>150</v>
    </nc>
    <odxf>
      <font>
        <sz val="9"/>
        <color auto="1"/>
      </font>
      <numFmt numFmtId="0" formatCode="General"/>
      <alignment vertical="center" readingOrder="0"/>
    </odxf>
    <ndxf>
      <font>
        <sz val="10"/>
        <color auto="1"/>
        <name val="Times New Roman"/>
        <scheme val="none"/>
      </font>
      <numFmt numFmtId="1" formatCode="0"/>
      <alignment vertical="top" readingOrder="0"/>
    </ndxf>
  </rcc>
  <rcc rId="1058" sId="2" odxf="1" dxf="1" numFmtId="4">
    <nc r="C153">
      <v>151</v>
    </nc>
    <odxf>
      <font>
        <sz val="9"/>
        <color auto="1"/>
      </font>
      <numFmt numFmtId="0" formatCode="General"/>
      <alignment vertical="center" readingOrder="0"/>
    </odxf>
    <ndxf>
      <font>
        <sz val="10"/>
        <color auto="1"/>
        <name val="Times New Roman"/>
        <scheme val="none"/>
      </font>
      <numFmt numFmtId="1" formatCode="0"/>
      <alignment vertical="top" readingOrder="0"/>
    </ndxf>
  </rcc>
  <rcc rId="1059" sId="2" odxf="1" dxf="1" numFmtId="4">
    <nc r="C154">
      <v>152</v>
    </nc>
    <odxf>
      <font>
        <sz val="9"/>
        <color auto="1"/>
      </font>
      <numFmt numFmtId="0" formatCode="General"/>
      <alignment vertical="center" readingOrder="0"/>
    </odxf>
    <ndxf>
      <font>
        <sz val="10"/>
        <color auto="1"/>
        <name val="Times New Roman"/>
        <scheme val="none"/>
      </font>
      <numFmt numFmtId="1" formatCode="0"/>
      <alignment vertical="top" readingOrder="0"/>
    </ndxf>
  </rcc>
  <rcc rId="1060" sId="2" odxf="1" dxf="1" numFmtId="4">
    <nc r="C155">
      <v>153</v>
    </nc>
    <odxf>
      <font>
        <sz val="9"/>
        <color auto="1"/>
      </font>
      <numFmt numFmtId="0" formatCode="General"/>
      <alignment vertical="center" readingOrder="0"/>
    </odxf>
    <ndxf>
      <font>
        <sz val="10"/>
        <color auto="1"/>
        <name val="Times New Roman"/>
        <scheme val="none"/>
      </font>
      <numFmt numFmtId="1" formatCode="0"/>
      <alignment vertical="top" readingOrder="0"/>
    </ndxf>
  </rcc>
  <rcc rId="1061" sId="2" odxf="1" dxf="1" numFmtId="4">
    <nc r="C156">
      <v>154</v>
    </nc>
    <odxf>
      <font>
        <sz val="9"/>
        <color auto="1"/>
      </font>
      <numFmt numFmtId="0" formatCode="General"/>
      <alignment vertical="center" readingOrder="0"/>
    </odxf>
    <ndxf>
      <font>
        <sz val="10"/>
        <color auto="1"/>
        <name val="Times New Roman"/>
        <scheme val="none"/>
      </font>
      <numFmt numFmtId="1" formatCode="0"/>
      <alignment vertical="top" readingOrder="0"/>
    </ndxf>
  </rcc>
  <rcc rId="1062" sId="2" odxf="1" dxf="1" numFmtId="4">
    <nc r="C157">
      <v>155</v>
    </nc>
    <odxf>
      <font>
        <sz val="9"/>
        <color auto="1"/>
      </font>
      <numFmt numFmtId="0" formatCode="General"/>
      <alignment vertical="center" readingOrder="0"/>
    </odxf>
    <ndxf>
      <font>
        <sz val="10"/>
        <color auto="1"/>
        <name val="Times New Roman"/>
        <scheme val="none"/>
      </font>
      <numFmt numFmtId="1" formatCode="0"/>
      <alignment vertical="top" readingOrder="0"/>
    </ndxf>
  </rcc>
  <rcc rId="1063" sId="2">
    <oc r="E2" t="inlineStr">
      <is>
        <t>Балансовая стоимость лота по состоянию на 01.05.2023</t>
      </is>
    </oc>
    <nc r="E2" t="inlineStr">
      <is>
        <t>Балансовая стоимость лота по состоянию на 01.06.2023</t>
      </is>
    </nc>
  </rcc>
  <rcv guid="{687F8751-B366-4F22-ADD1-F981F646E6A3}" action="delete"/>
  <rdn rId="0" localSheetId="2" customView="1" name="Z_687F8751_B366_4F22_ADD1_F981F646E6A3_.wvu.FilterData" hidden="1" oldHidden="1">
    <formula>Расшифровка!$A$2:$I$157</formula>
    <oldFormula>Расшифровка!$A$2:$I$157</oldFormula>
  </rdn>
  <rdn rId="0" localSheetId="3" customView="1" name="Z_687F8751_B366_4F22_ADD1_F981F646E6A3_.wvu.FilterData" hidden="1" oldHidden="1">
    <formula>'лот суд раб не провод'!$A$1:$D$135</formula>
    <oldFormula>'лот суд раб не провод'!$A$1:$D$135</oldFormula>
  </rdn>
  <rcv guid="{687F8751-B366-4F22-ADD1-F981F646E6A3}"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6" sId="2" odxf="1" dxf="1">
    <nc r="E158">
      <f>SUM(E3:E157)</f>
    </nc>
    <odxf>
      <numFmt numFmtId="0" formatCode="General"/>
    </odxf>
    <ndxf>
      <numFmt numFmtId="4" formatCode="#,##0.00"/>
    </ndxf>
  </rcc>
  <rfmt sheetId="2" sqref="F158" start="0" length="0">
    <dxf>
      <numFmt numFmtId="4" formatCode="#,##0.00"/>
    </dxf>
  </rfmt>
  <rfmt sheetId="2" sqref="B158" start="0" length="0">
    <dxf>
      <border>
        <left style="thin">
          <color indexed="64"/>
        </left>
      </border>
    </dxf>
  </rfmt>
  <rfmt sheetId="2" sqref="I158" start="0" length="0">
    <dxf>
      <border>
        <right style="thin">
          <color indexed="64"/>
        </right>
      </border>
    </dxf>
  </rfmt>
  <rfmt sheetId="2" sqref="B158:I158" start="0" length="0">
    <dxf>
      <border>
        <bottom style="thin">
          <color indexed="64"/>
        </bottom>
      </border>
    </dxf>
  </rfmt>
  <rfmt sheetId="2" sqref="B158:I15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B158:I158">
    <dxf>
      <alignment horizontal="center" readingOrder="0"/>
    </dxf>
  </rfmt>
  <rfmt sheetId="2" sqref="B158:I158">
    <dxf>
      <alignment vertical="center" readingOrder="0"/>
    </dxf>
  </rfmt>
  <rcc rId="1067" sId="1">
    <nc r="B12" t="inlineStr">
      <is>
        <t>Права требования к 155 физическим лицам</t>
      </is>
    </nc>
  </rcc>
  <rcc rId="1068" sId="1">
    <nc r="C12" t="inlineStr">
      <is>
        <t>г. Москва</t>
      </is>
    </nc>
  </rcc>
  <rrc rId="1069" sId="1" ref="A14:XFD14" action="deleteRow">
    <rfmt sheetId="1" xfDxf="1" sqref="A14:XFD14" start="0" length="0"/>
    <rfmt sheetId="1" sqref="A14"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B14" start="0" length="0">
      <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C14" start="0" length="0">
      <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D14"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E14"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F14"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4"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H14"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I14"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J14" start="0" length="0">
      <dxf>
        <font>
          <b/>
          <sz val="9"/>
          <color auto="1"/>
          <name val="Times New Roman"/>
          <scheme val="none"/>
        </font>
        <fill>
          <patternFill patternType="solid">
            <bgColor theme="0"/>
          </patternFill>
        </fill>
        <alignment vertical="top" wrapText="1" readingOrder="0"/>
        <border outline="0">
          <left style="thin">
            <color indexed="64"/>
          </left>
          <right style="thin">
            <color indexed="64"/>
          </right>
          <top style="thin">
            <color indexed="64"/>
          </top>
          <bottom style="thin">
            <color indexed="64"/>
          </bottom>
        </border>
      </dxf>
    </rfmt>
    <rfmt sheetId="1" sqref="K14"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L14"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M14" start="0" length="0">
      <dxf>
        <font>
          <sz val="9"/>
          <color auto="1"/>
          <name val="Times New Roman"/>
          <scheme val="none"/>
        </font>
        <fill>
          <patternFill patternType="solid">
            <bgColor theme="6" tint="0.79998168889431442"/>
          </patternFill>
        </fill>
        <alignment horizontal="center" vertical="center" readingOrder="0"/>
      </dxf>
    </rfmt>
    <rfmt sheetId="1" sqref="N14" start="0" length="0">
      <dxf>
        <font>
          <sz val="9"/>
          <color auto="1"/>
          <name val="Times New Roman"/>
          <scheme val="none"/>
        </font>
        <numFmt numFmtId="14" formatCode="0.00%"/>
        <fill>
          <patternFill patternType="solid">
            <bgColor theme="2" tint="-9.9978637043366805E-2"/>
          </patternFill>
        </fill>
        <alignment horizontal="center" vertical="center" readingOrder="0"/>
      </dxf>
    </rfmt>
    <rfmt sheetId="1" sqref="O14" start="0" length="0">
      <dxf>
        <font>
          <sz val="8"/>
          <color theme="1"/>
          <name val="Calibri"/>
          <scheme val="minor"/>
        </font>
        <numFmt numFmtId="14" formatCode="0.00%"/>
        <alignment horizontal="center" vertical="center" readingOrder="0"/>
      </dxf>
    </rfmt>
  </rrc>
  <rcc rId="1070" sId="1" numFmtId="4">
    <nc r="D12">
      <v>26382383.15000001</v>
    </nc>
  </rcc>
  <rcc rId="1071" sId="2" numFmtId="4">
    <nc r="F158">
      <v>53508075.32</v>
    </nc>
  </rcc>
  <rcc rId="1072" sId="1" numFmtId="4">
    <nc r="E12">
      <v>53508075.32</v>
    </nc>
  </rcc>
  <rcc rId="1073" sId="1" numFmtId="4">
    <nc r="F12">
      <v>53508075.32</v>
    </nc>
  </rcc>
  <rcc rId="1074" sId="1">
    <nc r="K12" t="inlineStr">
      <is>
        <t>нет</t>
      </is>
    </nc>
  </rcc>
  <rcc rId="1075" sId="1">
    <nc r="M11">
      <v>11</v>
    </nc>
  </rcc>
  <rcc rId="1076" sId="1">
    <nc r="M13">
      <v>11</v>
    </nc>
  </rcc>
  <rcc rId="1077" sId="1" odxf="1" dxf="1">
    <nc r="M14">
      <v>11</v>
    </nc>
    <odxf>
      <font>
        <sz val="9"/>
      </font>
      <fill>
        <patternFill patternType="none">
          <bgColor indexed="65"/>
        </patternFill>
      </fill>
      <alignment horizontal="general" vertical="bottom" readingOrder="0"/>
    </odxf>
    <ndxf>
      <font>
        <sz val="9"/>
        <color auto="1"/>
        <name val="Times New Roman"/>
        <scheme val="none"/>
      </font>
      <fill>
        <patternFill patternType="solid">
          <bgColor theme="6" tint="0.79998168889431442"/>
        </patternFill>
      </fill>
      <alignment horizontal="center" vertical="center" readingOrder="0"/>
    </ndxf>
  </rcc>
  <rcc rId="1078" sId="1" numFmtId="14">
    <nc r="N11">
      <v>9.9400000000000002E-2</v>
    </nc>
  </rcc>
  <rfmt sheetId="1" sqref="N14" start="0" length="0">
    <dxf>
      <font>
        <sz val="9"/>
        <color auto="1"/>
        <name val="Times New Roman"/>
        <scheme val="none"/>
      </font>
      <numFmt numFmtId="14" formatCode="0.00%"/>
      <fill>
        <patternFill patternType="solid">
          <bgColor theme="2" tint="-9.9978637043366805E-2"/>
        </patternFill>
      </fill>
      <alignment horizontal="center" vertical="center" readingOrder="0"/>
    </dxf>
  </rfmt>
  <rcc rId="1079" sId="1">
    <nc r="O11">
      <f>I11/F11</f>
    </nc>
  </rcc>
  <rcc rId="1080" sId="1">
    <nc r="O13">
      <f>I13/F13</f>
    </nc>
  </rcc>
  <rcc rId="1081" sId="1" odxf="1" dxf="1">
    <nc r="O14">
      <f>I14/F14</f>
    </nc>
    <odxf>
      <font>
        <sz val="9"/>
      </font>
      <numFmt numFmtId="0" formatCode="General"/>
      <alignment horizontal="general" vertical="bottom" readingOrder="0"/>
    </odxf>
    <ndxf>
      <font>
        <sz val="8"/>
      </font>
      <numFmt numFmtId="14" formatCode="0.00%"/>
      <alignment horizontal="center" vertical="center" readingOrder="0"/>
    </ndxf>
  </rcc>
  <rrc rId="1082" sId="1" ref="A10:XFD10" action="deleteRow">
    <rfmt sheetId="1" xfDxf="1" sqref="A10:XFD10" start="0" length="0"/>
    <rcc rId="0" sId="1" dxf="1">
      <nc r="A10">
        <v>1</v>
      </nc>
      <n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B10" t="inlineStr">
        <is>
          <t>Права требования к 249 физическим лицам (овердрафты)</t>
        </is>
      </nc>
      <n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0" sId="1" dxf="1">
      <nc r="C10" t="inlineStr">
        <is>
          <t>г. Москва</t>
        </is>
      </nc>
      <n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0" sId="1" dxf="1" numFmtId="4">
      <nc r="D10">
        <v>21925468.160000011</v>
      </nc>
      <n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E10">
        <v>50429510.220000006</v>
      </nc>
      <n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umFmtId="4">
      <nc r="F10">
        <v>56592205.499999993</v>
      </nc>
      <n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G10">
        <f>ROUND(F10*90%,2)</f>
      </nc>
      <n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H10">
        <f>G10</f>
      </nc>
      <n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I10">
        <f>ROUND(H10-H10*N10*(M10-1),2)</f>
      </nc>
      <n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J10" t="inlineStr">
        <is>
          <t xml:space="preserve">В отношении 119 должников пропущен срок предъявления исполнительного листа. Отсутстует кредитно судебная документация. </t>
        </is>
      </nc>
      <ndxf>
        <font>
          <b/>
          <sz val="9"/>
          <color auto="1"/>
          <name val="Times New Roman"/>
          <scheme val="none"/>
        </font>
        <fill>
          <patternFill patternType="solid">
            <bgColor theme="0"/>
          </patternFill>
        </fill>
        <alignment vertical="top" wrapText="1" readingOrder="0"/>
        <border outline="0">
          <left style="thin">
            <color indexed="64"/>
          </left>
          <right style="thin">
            <color indexed="64"/>
          </right>
          <top style="thin">
            <color indexed="64"/>
          </top>
          <bottom style="thin">
            <color indexed="64"/>
          </bottom>
        </border>
      </ndxf>
    </rcc>
    <rcc rId="0" sId="1" dxf="1">
      <nc r="K10" t="inlineStr">
        <is>
          <t>нет</t>
        </is>
      </nc>
      <n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L10" t="inlineStr">
        <is>
          <t>нет</t>
        </is>
      </nc>
      <n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c rId="0" sId="1" dxf="1">
      <nc r="M10">
        <v>11</v>
      </nc>
      <ndxf>
        <font>
          <sz val="9"/>
          <color auto="1"/>
          <name val="Times New Roman"/>
          <scheme val="none"/>
        </font>
        <fill>
          <patternFill patternType="solid">
            <bgColor theme="6" tint="0.79998168889431442"/>
          </patternFill>
        </fill>
        <alignment horizontal="center" vertical="center" readingOrder="0"/>
      </ndxf>
    </rcc>
    <rcc rId="0" sId="1" dxf="1" numFmtId="14">
      <nc r="N10">
        <v>9.9400000000000002E-2</v>
      </nc>
      <ndxf>
        <font>
          <sz val="9"/>
          <color auto="1"/>
          <name val="Times New Roman"/>
          <scheme val="none"/>
        </font>
        <numFmt numFmtId="14" formatCode="0.00%"/>
        <fill>
          <patternFill patternType="solid">
            <bgColor theme="2" tint="-9.9978637043366805E-2"/>
          </patternFill>
        </fill>
        <alignment horizontal="center" vertical="center" readingOrder="0"/>
      </ndxf>
    </rcc>
    <rcc rId="0" sId="1" dxf="1">
      <nc r="O10">
        <f>I10/F10</f>
      </nc>
      <ndxf>
        <font>
          <sz val="8"/>
          <color theme="1"/>
          <name val="Calibri"/>
          <scheme val="minor"/>
        </font>
        <numFmt numFmtId="14" formatCode="0.00%"/>
        <alignment horizontal="center" vertical="center" readingOrder="0"/>
      </ndxf>
    </rcc>
  </rrc>
  <rrc rId="1083" sId="1" ref="A10:XFD10" action="deleteRow">
    <rfmt sheetId="1" xfDxf="1" sqref="A10:XFD10" start="0" length="0"/>
    <rfmt sheetId="1" sqref="A10"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B10" start="0" length="0">
      <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C10" start="0" length="0">
      <dxf>
        <font>
          <sz val="9"/>
          <color auto="1"/>
          <name val="Times New Roman"/>
          <scheme val="none"/>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D10"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E10"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F10" start="0" length="0">
      <dxf>
        <font>
          <sz val="9"/>
          <color auto="1"/>
          <name val="Times New Roman"/>
          <scheme val="none"/>
        </font>
        <numFmt numFmtId="4" formatCode="#,##0.00"/>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H10"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I10" start="0" length="0">
      <dxf>
        <font>
          <sz val="9"/>
          <color auto="1"/>
          <name val="Times New Roman"/>
          <scheme val="none"/>
        </font>
        <numFmt numFmtId="4" formatCode="#,##0.00"/>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J10" start="0" length="0">
      <dxf>
        <font>
          <b/>
          <sz val="9"/>
          <color auto="1"/>
          <name val="Times New Roman"/>
          <scheme val="none"/>
        </font>
        <fill>
          <patternFill patternType="solid">
            <bgColor theme="0"/>
          </patternFill>
        </fill>
        <alignment vertical="top" wrapText="1" readingOrder="0"/>
        <border outline="0">
          <left style="thin">
            <color indexed="64"/>
          </left>
          <right style="thin">
            <color indexed="64"/>
          </right>
          <top style="thin">
            <color indexed="64"/>
          </top>
          <bottom style="thin">
            <color indexed="64"/>
          </bottom>
        </border>
      </dxf>
    </rfmt>
    <rfmt sheetId="1" sqref="K10"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L10" start="0" length="0">
      <dxf>
        <font>
          <sz val="9"/>
          <color auto="1"/>
          <name val="Times New Roman"/>
          <scheme val="none"/>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cc rId="0" sId="1" dxf="1">
      <nc r="M10">
        <v>11</v>
      </nc>
      <ndxf>
        <font>
          <sz val="9"/>
          <color auto="1"/>
          <name val="Times New Roman"/>
          <scheme val="none"/>
        </font>
        <fill>
          <patternFill patternType="solid">
            <bgColor theme="6" tint="0.79998168889431442"/>
          </patternFill>
        </fill>
        <alignment horizontal="center" vertical="center" readingOrder="0"/>
      </ndxf>
    </rcc>
    <rcc rId="0" sId="1" dxf="1" numFmtId="14">
      <nc r="N10">
        <v>9.9400000000000002E-2</v>
      </nc>
      <ndxf>
        <font>
          <sz val="9"/>
          <color auto="1"/>
          <name val="Times New Roman"/>
          <scheme val="none"/>
        </font>
        <numFmt numFmtId="14" formatCode="0.00%"/>
        <fill>
          <patternFill patternType="solid">
            <bgColor theme="2" tint="-9.9978637043366805E-2"/>
          </patternFill>
        </fill>
        <alignment horizontal="center" vertical="center" readingOrder="0"/>
      </ndxf>
    </rcc>
    <rcc rId="0" sId="1" dxf="1">
      <nc r="O10">
        <f>I10/F10</f>
      </nc>
      <ndxf>
        <font>
          <sz val="8"/>
          <color theme="1"/>
          <name val="Calibri"/>
          <scheme val="minor"/>
        </font>
        <numFmt numFmtId="14" formatCode="0.00%"/>
        <alignment horizontal="center" vertical="center" readingOrder="0"/>
      </ndxf>
    </rcc>
  </rrc>
  <rcc rId="1084" sId="1">
    <nc r="G10">
      <f>ROUND(F10*90%,2)</f>
    </nc>
  </rcc>
  <rcc rId="1085" sId="1">
    <nc r="H10">
      <f>G10</f>
    </nc>
  </rcc>
  <rcc rId="1086" sId="1">
    <nc r="J10" t="inlineStr">
      <is>
        <t>Пропущен срок предъявления ИЛ</t>
      </is>
    </nc>
  </rcc>
  <rfmt sheetId="1" sqref="J10" start="0" length="2147483647">
    <dxf>
      <font>
        <b val="0"/>
      </font>
    </dxf>
  </rfmt>
  <rcc rId="1087" sId="1">
    <nc r="I10">
      <f>ROUND(H10-H10*N10*(M10-1),2)</f>
    </nc>
  </rcc>
  <rcc rId="1088" sId="1">
    <nc r="O10">
      <f>I10/F10</f>
    </nc>
  </rcc>
  <rcc rId="1089" sId="1">
    <nc r="G11">
      <f>ROUND(F11*90%,2)</f>
    </nc>
  </rcc>
  <rcc rId="1090" sId="1" odxf="1" dxf="1">
    <nc r="G12">
      <f>ROUND(F12*90%,2)</f>
    </nc>
    <odxf>
      <font>
        <sz val="9"/>
      </font>
      <numFmt numFmtId="0" formatCode="General"/>
      <fill>
        <patternFill patternType="none">
          <bgColor indexed="65"/>
        </patternFill>
      </fill>
      <alignment horizontal="general" vertical="bottom" readingOrder="0"/>
    </odxf>
    <ndxf>
      <font>
        <sz val="9"/>
        <color auto="1"/>
        <name val="Times New Roman"/>
        <scheme val="none"/>
      </font>
      <numFmt numFmtId="4" formatCode="#,##0.00"/>
      <fill>
        <patternFill patternType="solid">
          <bgColor theme="0"/>
        </patternFill>
      </fill>
      <alignment horizontal="center" vertical="center" readingOrder="0"/>
    </ndxf>
  </rcc>
  <rcc rId="1091" sId="1">
    <nc r="H11">
      <f>G11</f>
    </nc>
  </rcc>
  <rcc rId="1092" sId="1" odxf="1" dxf="1">
    <nc r="H12">
      <f>G12</f>
    </nc>
    <odxf>
      <font>
        <sz val="9"/>
      </font>
      <numFmt numFmtId="0" formatCode="General"/>
      <fill>
        <patternFill patternType="none">
          <bgColor indexed="65"/>
        </patternFill>
      </fill>
      <alignment horizontal="general" vertical="bottom" readingOrder="0"/>
    </odxf>
    <ndxf>
      <font>
        <sz val="9"/>
        <color auto="1"/>
        <name val="Times New Roman"/>
        <scheme val="none"/>
      </font>
      <numFmt numFmtId="4" formatCode="#,##0.00"/>
      <fill>
        <patternFill patternType="solid">
          <bgColor theme="0"/>
        </patternFill>
      </fill>
      <alignment horizontal="center" vertical="center" readingOrder="0"/>
    </ndxf>
  </rcc>
  <rcc rId="1093" sId="1">
    <nc r="I11">
      <f>ROUND(H11-H11*N11*(M11-1),2)</f>
    </nc>
  </rcc>
  <rcc rId="1094" sId="1" odxf="1" dxf="1">
    <nc r="I12">
      <f>ROUND(H12-H12*N12*(M12-1),2)</f>
    </nc>
    <odxf>
      <font>
        <sz val="9"/>
      </font>
      <numFmt numFmtId="0" formatCode="General"/>
      <fill>
        <patternFill patternType="none">
          <bgColor indexed="65"/>
        </patternFill>
      </fill>
      <alignment horizontal="general" vertical="bottom" readingOrder="0"/>
    </odxf>
    <ndxf>
      <font>
        <sz val="9"/>
        <color auto="1"/>
        <name val="Times New Roman"/>
        <scheme val="none"/>
      </font>
      <numFmt numFmtId="4" formatCode="#,##0.00"/>
      <fill>
        <patternFill patternType="solid">
          <bgColor theme="0"/>
        </patternFill>
      </fill>
      <alignment horizontal="center" vertical="center" readingOrder="0"/>
    </ndxf>
  </rcc>
  <rcc rId="1095" sId="1">
    <nc r="M10">
      <v>11</v>
    </nc>
  </rcc>
  <rcc rId="1096" sId="1" numFmtId="14">
    <nc r="N10">
      <v>9.9400000000000002E-2</v>
    </nc>
  </rcc>
  <rcc rId="1097" sId="1" numFmtId="14">
    <nc r="N11">
      <v>9.9400000000000002E-2</v>
    </nc>
  </rcc>
  <rcc rId="1098" sId="1" numFmtId="14">
    <nc r="N12">
      <v>9.9400000000000002E-2</v>
    </nc>
  </rcc>
  <rcc rId="1099" sId="1">
    <nc r="A10">
      <v>1</v>
    </nc>
  </rcc>
  <rcc rId="1100" sId="1">
    <nc r="A11">
      <v>2</v>
    </nc>
  </rcc>
  <rcc rId="1101" sId="1">
    <nc r="A12">
      <v>3</v>
    </nc>
  </rcc>
  <rfmt sheetId="1" sqref="A12">
    <dxf>
      <alignment horizontal="center" readingOrder="0"/>
    </dxf>
  </rfmt>
  <rfmt sheetId="1" sqref="A12">
    <dxf>
      <alignment vertical="center" readingOrder="0"/>
    </dxf>
  </rfmt>
  <rcv guid="{687F8751-B366-4F22-ADD1-F981F646E6A3}" action="delete"/>
  <rdn rId="0" localSheetId="2" customView="1" name="Z_687F8751_B366_4F22_ADD1_F981F646E6A3_.wvu.FilterData" hidden="1" oldHidden="1">
    <formula>'Расшифровка лот 1'!$A$2:$I$157</formula>
    <oldFormula>'Расшифровка лот 1'!$A$2:$I$157</oldFormula>
  </rdn>
  <rdn rId="0" localSheetId="3" customView="1" name="Z_687F8751_B366_4F22_ADD1_F981F646E6A3_.wvu.FilterData" hidden="1" oldHidden="1">
    <formula>'Расшифровка лот 2'!$A$1:$D$135</formula>
    <oldFormula>'Расшифровка лот 2'!$A$1:$D$135</oldFormula>
  </rdn>
  <rcv guid="{687F8751-B366-4F22-ADD1-F981F646E6A3}" action="add"/>
  <rsnm rId="1104" sheetId="1" oldName="[Предложение ПКУ на КОВ ППП_А+ППП.xlsx]Лист1" newName="[Предложение ПКУ на КОВ ППП_А+ППП.xlsx]А+ППП"/>
  <rsnm rId="1105" sheetId="2" oldName="[Предложение ПКУ на КОВ ППП_А+ППП.xlsx]Расшифровка" newName="[Предложение ПКУ на КОВ ППП_А+ППП.xlsx]Расшифровка лот 1"/>
  <rsnm rId="1106" sheetId="3" oldName="[Предложение ПКУ на КОВ ППП_А+ППП.xlsx]лот суд раб не провод" newName="[Предложение ПКУ на КОВ ППП_А+ППП.xlsx]Расшифровка лот 2"/>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07" sId="2" ref="A54:XFD54" action="deleteRow">
    <rfmt sheetId="2" xfDxf="1" sqref="A54:XFD54" start="0" length="0">
      <dxf>
        <font>
          <color auto="1"/>
        </font>
        <fill>
          <patternFill patternType="solid">
            <bgColor theme="0"/>
          </patternFill>
        </fill>
        <border outline="0">
          <left style="thin">
            <color theme="0" tint="-0.14999847407452621"/>
          </left>
          <right style="thin">
            <color theme="0" tint="-0.14999847407452621"/>
          </right>
          <top style="thin">
            <color theme="0" tint="-0.14999847407452621"/>
          </top>
          <bottom style="thin">
            <color theme="0" tint="-0.14999847407452621"/>
          </bottom>
        </border>
      </dxf>
    </rfmt>
    <rfmt sheetId="2" sqref="A54" start="0" length="0">
      <dxf>
        <font>
          <sz val="7"/>
          <color auto="1"/>
          <name val="Times New Roman"/>
          <scheme val="none"/>
        </font>
        <numFmt numFmtId="1" formatCode="0"/>
        <alignment horizontal="center" vertical="center" wrapText="1" readingOrder="0"/>
        <border outline="0">
          <right/>
        </border>
      </dxf>
    </rfmt>
    <rfmt sheetId="2" sqref="B54" start="0" length="0">
      <dxf>
        <font>
          <sz val="7"/>
          <color auto="1"/>
          <name val="Times New Roman"/>
          <scheme val="none"/>
        </font>
        <numFmt numFmtId="1" formatCode="0"/>
        <alignment horizontal="center" vertical="center" wrapText="1" readingOrder="0"/>
        <border outline="0">
          <left style="thin">
            <color indexed="64"/>
          </left>
          <right style="thin">
            <color indexed="64"/>
          </right>
          <top style="thin">
            <color indexed="64"/>
          </top>
          <bottom style="thin">
            <color indexed="64"/>
          </bottom>
        </border>
      </dxf>
    </rfmt>
    <rcc rId="0" sId="2" dxf="1" numFmtId="4">
      <nc r="C54">
        <v>52</v>
      </nc>
      <ndxf>
        <font>
          <sz val="10"/>
          <color auto="1"/>
          <name val="Times New Roman"/>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ndxf>
    </rcc>
    <rcc rId="0" sId="2" dxf="1">
      <nc r="D54" t="inlineStr">
        <is>
          <t>Котельников Сергей Павлович, КД 80443/ПОТР от 06.08.2008, решение Ленинского районного суда г. Тюмени от 20.10.2010 по делу 2-5617/2010,  заочное решение Ленинского районного суда г. Тюмени от 08.09.2011 по делу 2-6344/2011</t>
        </is>
      </nc>
      <ndxf>
        <font>
          <sz val="9"/>
          <color auto="1"/>
        </font>
        <alignment horizontal="left" vertical="top" wrapText="1" readingOrder="0"/>
        <border outline="0">
          <left style="thin">
            <color indexed="64"/>
          </left>
          <right style="thin">
            <color indexed="64"/>
          </right>
          <top style="thin">
            <color indexed="64"/>
          </top>
          <bottom style="thin">
            <color indexed="64"/>
          </bottom>
        </border>
      </ndxf>
    </rcc>
    <rcc rId="0" sId="2" dxf="1" numFmtId="4">
      <nc r="E54">
        <v>0</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umFmtId="4">
      <nc r="F54">
        <v>69579.72</v>
      </nc>
      <ndxf>
        <font>
          <sz val="10"/>
          <color auto="1"/>
          <name val="Times New Roman"/>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0" sId="2" dxf="1">
      <nc r="G54" t="inlineStr">
        <is>
          <t>нет</t>
        </is>
      </nc>
      <ndxf>
        <font>
          <sz val="10"/>
          <color auto="1"/>
          <name val="Times New Roman"/>
          <scheme val="none"/>
        </font>
        <alignment horizontal="center" vertical="center" readingOrder="0"/>
        <border outline="0">
          <left style="thin">
            <color indexed="64"/>
          </left>
          <right style="thin">
            <color indexed="64"/>
          </right>
          <top style="thin">
            <color indexed="64"/>
          </top>
          <bottom style="thin">
            <color indexed="64"/>
          </bottom>
        </border>
      </ndxf>
    </rcc>
    <rcc rId="0" sId="2" dxf="1">
      <nc r="H54" t="inlineStr">
        <is>
          <t xml:space="preserve">нет информации </t>
        </is>
      </nc>
      <ndxf>
        <font>
          <sz val="10"/>
          <color auto="1"/>
          <name val="Times New Roman"/>
          <scheme val="none"/>
        </font>
        <numFmt numFmtId="19" formatCode="dd/mm/yyyy"/>
        <alignment vertical="center" wrapText="1" readingOrder="0"/>
        <border outline="0">
          <left style="thin">
            <color indexed="64"/>
          </left>
          <right style="thin">
            <color indexed="64"/>
          </right>
          <top style="thin">
            <color indexed="64"/>
          </top>
          <bottom style="thin">
            <color indexed="64"/>
          </bottom>
        </border>
      </ndxf>
    </rcc>
    <rcc rId="0" sId="2" dxf="1">
      <nc r="I54" t="inlineStr">
        <is>
          <t>Пропущен срок предъявления ИЛ</t>
        </is>
      </nc>
      <ndxf>
        <font>
          <sz val="8"/>
          <color auto="1"/>
          <name val="Times New Roman"/>
          <scheme val="none"/>
        </font>
        <numFmt numFmtId="19" formatCode="dd/mm/yyyy"/>
        <alignment vertical="top" wrapText="1" readingOrder="0"/>
        <border outline="0">
          <left style="thin">
            <color indexed="64"/>
          </left>
          <right style="thin">
            <color indexed="64"/>
          </right>
          <top style="thin">
            <color indexed="64"/>
          </top>
          <bottom style="thin">
            <color indexed="64"/>
          </bottom>
        </border>
      </ndxf>
    </rcc>
    <rfmt sheetId="2" sqref="J54" start="0" length="0">
      <dxf>
        <border outline="0">
          <left/>
        </border>
      </dxf>
    </rfmt>
  </rrc>
  <rcc rId="1108" sId="2" numFmtId="4">
    <oc r="C54">
      <v>53</v>
    </oc>
    <nc r="C54">
      <v>52</v>
    </nc>
  </rcc>
  <rcc rId="1109" sId="2" numFmtId="4">
    <oc r="C55">
      <v>54</v>
    </oc>
    <nc r="C55">
      <v>53</v>
    </nc>
  </rcc>
  <rcc rId="1110" sId="2" numFmtId="4">
    <oc r="C56">
      <v>55</v>
    </oc>
    <nc r="C56">
      <v>54</v>
    </nc>
  </rcc>
  <rcc rId="1111" sId="2" numFmtId="4">
    <oc r="C57">
      <v>56</v>
    </oc>
    <nc r="C57">
      <v>55</v>
    </nc>
  </rcc>
  <rcc rId="1112" sId="2" numFmtId="4">
    <oc r="C58">
      <v>57</v>
    </oc>
    <nc r="C58">
      <v>56</v>
    </nc>
  </rcc>
  <rcc rId="1113" sId="2" numFmtId="4">
    <oc r="C59">
      <v>58</v>
    </oc>
    <nc r="C59">
      <v>57</v>
    </nc>
  </rcc>
  <rcc rId="1114" sId="2" numFmtId="4">
    <oc r="C60">
      <v>59</v>
    </oc>
    <nc r="C60">
      <v>58</v>
    </nc>
  </rcc>
  <rcc rId="1115" sId="2" numFmtId="4">
    <oc r="C61">
      <v>60</v>
    </oc>
    <nc r="C61">
      <v>59</v>
    </nc>
  </rcc>
  <rcc rId="1116" sId="2" numFmtId="4">
    <oc r="C62">
      <v>61</v>
    </oc>
    <nc r="C62">
      <v>60</v>
    </nc>
  </rcc>
  <rcc rId="1117" sId="2" numFmtId="4">
    <oc r="C63">
      <v>62</v>
    </oc>
    <nc r="C63">
      <v>61</v>
    </nc>
  </rcc>
  <rcc rId="1118" sId="2" numFmtId="4">
    <oc r="C64">
      <v>63</v>
    </oc>
    <nc r="C64">
      <v>62</v>
    </nc>
  </rcc>
  <rcc rId="1119" sId="2" numFmtId="4">
    <oc r="C65">
      <v>64</v>
    </oc>
    <nc r="C65">
      <v>63</v>
    </nc>
  </rcc>
  <rcc rId="1120" sId="2" numFmtId="4">
    <oc r="C66">
      <v>65</v>
    </oc>
    <nc r="C66">
      <v>64</v>
    </nc>
  </rcc>
  <rcc rId="1121" sId="2" numFmtId="4">
    <oc r="C67">
      <v>66</v>
    </oc>
    <nc r="C67">
      <v>65</v>
    </nc>
  </rcc>
  <rcc rId="1122" sId="2" numFmtId="4">
    <oc r="C68">
      <v>67</v>
    </oc>
    <nc r="C68">
      <v>66</v>
    </nc>
  </rcc>
  <rcc rId="1123" sId="2" numFmtId="4">
    <oc r="C69">
      <v>68</v>
    </oc>
    <nc r="C69">
      <v>67</v>
    </nc>
  </rcc>
  <rcc rId="1124" sId="2" numFmtId="4">
    <oc r="C70">
      <v>69</v>
    </oc>
    <nc r="C70">
      <v>68</v>
    </nc>
  </rcc>
  <rcc rId="1125" sId="2" numFmtId="4">
    <oc r="C71">
      <v>70</v>
    </oc>
    <nc r="C71">
      <v>69</v>
    </nc>
  </rcc>
  <rcc rId="1126" sId="2" numFmtId="4">
    <oc r="C72">
      <v>71</v>
    </oc>
    <nc r="C72">
      <v>70</v>
    </nc>
  </rcc>
  <rcc rId="1127" sId="2" numFmtId="4">
    <oc r="C73">
      <v>72</v>
    </oc>
    <nc r="C73">
      <v>71</v>
    </nc>
  </rcc>
  <rcc rId="1128" sId="2" numFmtId="4">
    <oc r="C74">
      <v>73</v>
    </oc>
    <nc r="C74">
      <v>72</v>
    </nc>
  </rcc>
  <rcc rId="1129" sId="2" numFmtId="4">
    <oc r="C75">
      <v>74</v>
    </oc>
    <nc r="C75">
      <v>73</v>
    </nc>
  </rcc>
  <rcc rId="1130" sId="2" numFmtId="4">
    <oc r="C76">
      <v>75</v>
    </oc>
    <nc r="C76">
      <v>74</v>
    </nc>
  </rcc>
  <rcc rId="1131" sId="2" numFmtId="4">
    <oc r="C77">
      <v>76</v>
    </oc>
    <nc r="C77">
      <v>75</v>
    </nc>
  </rcc>
  <rcc rId="1132" sId="2" numFmtId="4">
    <oc r="C78">
      <v>77</v>
    </oc>
    <nc r="C78">
      <v>76</v>
    </nc>
  </rcc>
  <rcc rId="1133" sId="2" numFmtId="4">
    <oc r="C79">
      <v>78</v>
    </oc>
    <nc r="C79">
      <v>77</v>
    </nc>
  </rcc>
  <rcc rId="1134" sId="2" numFmtId="4">
    <oc r="C80">
      <v>79</v>
    </oc>
    <nc r="C80">
      <v>78</v>
    </nc>
  </rcc>
  <rcc rId="1135" sId="2" numFmtId="4">
    <oc r="C81">
      <v>80</v>
    </oc>
    <nc r="C81">
      <v>79</v>
    </nc>
  </rcc>
  <rcc rId="1136" sId="2" numFmtId="4">
    <oc r="C82">
      <v>81</v>
    </oc>
    <nc r="C82">
      <v>80</v>
    </nc>
  </rcc>
  <rcc rId="1137" sId="2" numFmtId="4">
    <oc r="C83">
      <v>82</v>
    </oc>
    <nc r="C83">
      <v>81</v>
    </nc>
  </rcc>
  <rcc rId="1138" sId="2" numFmtId="4">
    <oc r="C84">
      <v>83</v>
    </oc>
    <nc r="C84">
      <v>82</v>
    </nc>
  </rcc>
  <rcc rId="1139" sId="2" numFmtId="4">
    <oc r="C85">
      <v>84</v>
    </oc>
    <nc r="C85">
      <v>83</v>
    </nc>
  </rcc>
  <rcc rId="1140" sId="2" numFmtId="4">
    <oc r="C86">
      <v>85</v>
    </oc>
    <nc r="C86">
      <v>84</v>
    </nc>
  </rcc>
  <rcc rId="1141" sId="2" numFmtId="4">
    <oc r="C87">
      <v>86</v>
    </oc>
    <nc r="C87">
      <v>85</v>
    </nc>
  </rcc>
  <rcc rId="1142" sId="2" numFmtId="4">
    <oc r="C88">
      <v>87</v>
    </oc>
    <nc r="C88">
      <v>86</v>
    </nc>
  </rcc>
  <rcc rId="1143" sId="2" numFmtId="4">
    <oc r="C89">
      <v>88</v>
    </oc>
    <nc r="C89">
      <v>87</v>
    </nc>
  </rcc>
  <rcc rId="1144" sId="2" numFmtId="4">
    <oc r="C90">
      <v>89</v>
    </oc>
    <nc r="C90">
      <v>88</v>
    </nc>
  </rcc>
  <rcc rId="1145" sId="2" numFmtId="4">
    <oc r="C91">
      <v>90</v>
    </oc>
    <nc r="C91">
      <v>89</v>
    </nc>
  </rcc>
  <rcc rId="1146" sId="2" numFmtId="4">
    <oc r="C92">
      <v>91</v>
    </oc>
    <nc r="C92">
      <v>90</v>
    </nc>
  </rcc>
  <rcc rId="1147" sId="2" numFmtId="4">
    <oc r="C93">
      <v>92</v>
    </oc>
    <nc r="C93">
      <v>91</v>
    </nc>
  </rcc>
  <rcc rId="1148" sId="2" numFmtId="4">
    <oc r="C94">
      <v>93</v>
    </oc>
    <nc r="C94">
      <v>92</v>
    </nc>
  </rcc>
  <rcc rId="1149" sId="2" numFmtId="4">
    <oc r="C95">
      <v>94</v>
    </oc>
    <nc r="C95">
      <v>93</v>
    </nc>
  </rcc>
  <rcc rId="1150" sId="2" numFmtId="4">
    <oc r="C96">
      <v>95</v>
    </oc>
    <nc r="C96">
      <v>94</v>
    </nc>
  </rcc>
  <rcc rId="1151" sId="2" numFmtId="4">
    <oc r="C97">
      <v>96</v>
    </oc>
    <nc r="C97">
      <v>95</v>
    </nc>
  </rcc>
  <rcc rId="1152" sId="2" numFmtId="4">
    <oc r="C98">
      <v>97</v>
    </oc>
    <nc r="C98">
      <v>96</v>
    </nc>
  </rcc>
  <rcc rId="1153" sId="2" numFmtId="4">
    <oc r="C99">
      <v>98</v>
    </oc>
    <nc r="C99">
      <v>97</v>
    </nc>
  </rcc>
  <rcc rId="1154" sId="2" numFmtId="4">
    <oc r="C100">
      <v>99</v>
    </oc>
    <nc r="C100">
      <v>98</v>
    </nc>
  </rcc>
  <rcc rId="1155" sId="2" numFmtId="4">
    <oc r="C101">
      <v>100</v>
    </oc>
    <nc r="C101">
      <v>99</v>
    </nc>
  </rcc>
  <rcc rId="1156" sId="2" numFmtId="4">
    <oc r="C102">
      <v>101</v>
    </oc>
    <nc r="C102">
      <v>100</v>
    </nc>
  </rcc>
  <rcc rId="1157" sId="2" numFmtId="4">
    <oc r="C103">
      <v>102</v>
    </oc>
    <nc r="C103">
      <v>101</v>
    </nc>
  </rcc>
  <rcc rId="1158" sId="2" numFmtId="4">
    <oc r="C104">
      <v>103</v>
    </oc>
    <nc r="C104">
      <v>102</v>
    </nc>
  </rcc>
  <rcc rId="1159" sId="2" numFmtId="4">
    <oc r="C105">
      <v>104</v>
    </oc>
    <nc r="C105">
      <v>103</v>
    </nc>
  </rcc>
  <rcc rId="1160" sId="2" numFmtId="4">
    <oc r="C106">
      <v>105</v>
    </oc>
    <nc r="C106">
      <v>104</v>
    </nc>
  </rcc>
  <rcc rId="1161" sId="2" numFmtId="4">
    <oc r="C107">
      <v>106</v>
    </oc>
    <nc r="C107">
      <v>105</v>
    </nc>
  </rcc>
  <rcc rId="1162" sId="2" numFmtId="4">
    <oc r="C108">
      <v>107</v>
    </oc>
    <nc r="C108">
      <v>106</v>
    </nc>
  </rcc>
  <rcc rId="1163" sId="2" numFmtId="4">
    <oc r="C109">
      <v>108</v>
    </oc>
    <nc r="C109">
      <v>107</v>
    </nc>
  </rcc>
  <rcc rId="1164" sId="2" numFmtId="4">
    <oc r="C110">
      <v>109</v>
    </oc>
    <nc r="C110">
      <v>108</v>
    </nc>
  </rcc>
  <rcc rId="1165" sId="2" numFmtId="4">
    <oc r="C111">
      <v>110</v>
    </oc>
    <nc r="C111">
      <v>109</v>
    </nc>
  </rcc>
  <rcc rId="1166" sId="2" numFmtId="4">
    <oc r="C112">
      <v>111</v>
    </oc>
    <nc r="C112">
      <v>110</v>
    </nc>
  </rcc>
  <rcc rId="1167" sId="2" numFmtId="4">
    <oc r="C113">
      <v>112</v>
    </oc>
    <nc r="C113">
      <v>111</v>
    </nc>
  </rcc>
  <rcc rId="1168" sId="2" numFmtId="4">
    <oc r="C114">
      <v>113</v>
    </oc>
    <nc r="C114">
      <v>112</v>
    </nc>
  </rcc>
  <rcc rId="1169" sId="2" numFmtId="4">
    <oc r="C115">
      <v>114</v>
    </oc>
    <nc r="C115">
      <v>113</v>
    </nc>
  </rcc>
  <rcc rId="1170" sId="2" numFmtId="4">
    <oc r="C116">
      <v>115</v>
    </oc>
    <nc r="C116">
      <v>114</v>
    </nc>
  </rcc>
  <rcc rId="1171" sId="2" numFmtId="4">
    <oc r="C117">
      <v>116</v>
    </oc>
    <nc r="C117">
      <v>115</v>
    </nc>
  </rcc>
  <rcc rId="1172" sId="2" numFmtId="4">
    <oc r="C118">
      <v>117</v>
    </oc>
    <nc r="C118">
      <v>116</v>
    </nc>
  </rcc>
  <rcc rId="1173" sId="2" numFmtId="4">
    <oc r="C119">
      <v>118</v>
    </oc>
    <nc r="C119">
      <v>117</v>
    </nc>
  </rcc>
  <rcc rId="1174" sId="2" numFmtId="4">
    <oc r="C120">
      <v>119</v>
    </oc>
    <nc r="C120">
      <v>118</v>
    </nc>
  </rcc>
  <rcc rId="1175" sId="2" numFmtId="4">
    <oc r="C121">
      <v>120</v>
    </oc>
    <nc r="C121">
      <v>119</v>
    </nc>
  </rcc>
  <rcc rId="1176" sId="2" numFmtId="4">
    <oc r="C122">
      <v>121</v>
    </oc>
    <nc r="C122">
      <v>120</v>
    </nc>
  </rcc>
  <rcc rId="1177" sId="2" numFmtId="4">
    <oc r="C123">
      <v>122</v>
    </oc>
    <nc r="C123">
      <v>121</v>
    </nc>
  </rcc>
  <rcc rId="1178" sId="2" numFmtId="4">
    <oc r="C124">
      <v>123</v>
    </oc>
    <nc r="C124">
      <v>122</v>
    </nc>
  </rcc>
  <rcc rId="1179" sId="2" numFmtId="4">
    <oc r="C125">
      <v>124</v>
    </oc>
    <nc r="C125">
      <v>123</v>
    </nc>
  </rcc>
  <rcc rId="1180" sId="2" numFmtId="4">
    <oc r="C126">
      <v>125</v>
    </oc>
    <nc r="C126">
      <v>124</v>
    </nc>
  </rcc>
  <rcc rId="1181" sId="2" numFmtId="4">
    <oc r="C127">
      <v>126</v>
    </oc>
    <nc r="C127">
      <v>125</v>
    </nc>
  </rcc>
  <rcc rId="1182" sId="2" numFmtId="4">
    <oc r="C128">
      <v>127</v>
    </oc>
    <nc r="C128">
      <v>126</v>
    </nc>
  </rcc>
  <rcc rId="1183" sId="2" numFmtId="4">
    <oc r="C129">
      <v>128</v>
    </oc>
    <nc r="C129">
      <v>127</v>
    </nc>
  </rcc>
  <rcc rId="1184" sId="2" numFmtId="4">
    <oc r="C130">
      <v>129</v>
    </oc>
    <nc r="C130">
      <v>128</v>
    </nc>
  </rcc>
  <rcc rId="1185" sId="2" numFmtId="4">
    <oc r="C131">
      <v>130</v>
    </oc>
    <nc r="C131">
      <v>129</v>
    </nc>
  </rcc>
  <rcc rId="1186" sId="2" numFmtId="4">
    <oc r="C132">
      <v>131</v>
    </oc>
    <nc r="C132">
      <v>130</v>
    </nc>
  </rcc>
  <rcc rId="1187" sId="2" numFmtId="4">
    <oc r="C133">
      <v>132</v>
    </oc>
    <nc r="C133">
      <v>131</v>
    </nc>
  </rcc>
  <rcc rId="1188" sId="2" numFmtId="4">
    <oc r="C134">
      <v>133</v>
    </oc>
    <nc r="C134">
      <v>132</v>
    </nc>
  </rcc>
  <rcc rId="1189" sId="2" numFmtId="4">
    <oc r="C135">
      <v>134</v>
    </oc>
    <nc r="C135">
      <v>133</v>
    </nc>
  </rcc>
  <rcc rId="1190" sId="2" numFmtId="4">
    <oc r="C136">
      <v>135</v>
    </oc>
    <nc r="C136">
      <v>134</v>
    </nc>
  </rcc>
  <rcc rId="1191" sId="2" numFmtId="4">
    <oc r="C137">
      <v>136</v>
    </oc>
    <nc r="C137">
      <v>135</v>
    </nc>
  </rcc>
  <rcc rId="1192" sId="2" numFmtId="4">
    <oc r="C138">
      <v>137</v>
    </oc>
    <nc r="C138">
      <v>136</v>
    </nc>
  </rcc>
  <rcc rId="1193" sId="2" numFmtId="4">
    <oc r="C139">
      <v>138</v>
    </oc>
    <nc r="C139">
      <v>137</v>
    </nc>
  </rcc>
  <rcc rId="1194" sId="2" numFmtId="4">
    <oc r="C140">
      <v>139</v>
    </oc>
    <nc r="C140">
      <v>138</v>
    </nc>
  </rcc>
  <rcc rId="1195" sId="2" numFmtId="4">
    <oc r="C141">
      <v>140</v>
    </oc>
    <nc r="C141">
      <v>139</v>
    </nc>
  </rcc>
  <rcc rId="1196" sId="2" numFmtId="4">
    <oc r="C142">
      <v>141</v>
    </oc>
    <nc r="C142">
      <v>140</v>
    </nc>
  </rcc>
  <rcc rId="1197" sId="2" numFmtId="4">
    <oc r="C143">
      <v>142</v>
    </oc>
    <nc r="C143">
      <v>141</v>
    </nc>
  </rcc>
  <rcc rId="1198" sId="2" numFmtId="4">
    <oc r="C144">
      <v>143</v>
    </oc>
    <nc r="C144">
      <v>142</v>
    </nc>
  </rcc>
  <rcc rId="1199" sId="2" numFmtId="4">
    <oc r="C145">
      <v>144</v>
    </oc>
    <nc r="C145">
      <v>143</v>
    </nc>
  </rcc>
  <rcc rId="1200" sId="2" numFmtId="4">
    <oc r="C146">
      <v>145</v>
    </oc>
    <nc r="C146">
      <v>144</v>
    </nc>
  </rcc>
  <rcc rId="1201" sId="2" numFmtId="4">
    <oc r="C147">
      <v>146</v>
    </oc>
    <nc r="C147">
      <v>145</v>
    </nc>
  </rcc>
  <rcc rId="1202" sId="2" numFmtId="4">
    <oc r="C148">
      <v>147</v>
    </oc>
    <nc r="C148">
      <v>146</v>
    </nc>
  </rcc>
  <rcc rId="1203" sId="2" numFmtId="4">
    <oc r="C149">
      <v>148</v>
    </oc>
    <nc r="C149">
      <v>147</v>
    </nc>
  </rcc>
  <rcc rId="1204" sId="2" numFmtId="4">
    <oc r="C150">
      <v>149</v>
    </oc>
    <nc r="C150">
      <v>148</v>
    </nc>
  </rcc>
  <rcc rId="1205" sId="2" numFmtId="4">
    <oc r="C151">
      <v>150</v>
    </oc>
    <nc r="C151">
      <v>149</v>
    </nc>
  </rcc>
  <rcc rId="1206" sId="2" numFmtId="4">
    <oc r="C152">
      <v>151</v>
    </oc>
    <nc r="C152">
      <v>150</v>
    </nc>
  </rcc>
  <rcc rId="1207" sId="2" numFmtId="4">
    <oc r="C153">
      <v>152</v>
    </oc>
    <nc r="C153">
      <v>151</v>
    </nc>
  </rcc>
  <rcc rId="1208" sId="2" numFmtId="4">
    <oc r="C154">
      <v>153</v>
    </oc>
    <nc r="C154">
      <v>152</v>
    </nc>
  </rcc>
  <rcc rId="1209" sId="2" numFmtId="4">
    <oc r="C155">
      <v>154</v>
    </oc>
    <nc r="C155">
      <v>153</v>
    </nc>
  </rcc>
  <rcc rId="1210" sId="2" numFmtId="4">
    <oc r="C156">
      <v>155</v>
    </oc>
    <nc r="C156">
      <v>154</v>
    </nc>
  </rcc>
  <rcc rId="1211" sId="1">
    <oc r="B10" t="inlineStr">
      <is>
        <t>Права требования к 155 физическим лицам</t>
      </is>
    </oc>
    <nc r="B10" t="inlineStr">
      <is>
        <t>Права требования к 154 физическим лицам</t>
      </is>
    </nc>
  </rcc>
  <rcc rId="1212" sId="1" odxf="1" dxf="1" numFmtId="4">
    <nc r="D17">
      <v>10031840</v>
    </nc>
    <odxf>
      <font>
        <sz val="11"/>
        <color theme="1"/>
        <name val="Calibri"/>
        <scheme val="minor"/>
      </font>
      <numFmt numFmtId="0" formatCode="General"/>
      <alignment horizontal="general" vertical="bottom" readingOrder="0"/>
      <border outline="0">
        <left/>
        <right/>
        <top/>
        <bottom/>
      </border>
    </odxf>
    <ndxf>
      <font>
        <sz val="9"/>
        <color theme="1"/>
        <name val="Calibri"/>
        <scheme val="minor"/>
      </font>
      <numFmt numFmtId="165" formatCode="#,###,##0.00;\-#,###,##0.00"/>
      <alignment horizontal="center" vertical="center" readingOrder="0"/>
      <border outline="0">
        <left style="thin">
          <color indexed="64"/>
        </left>
        <right style="thin">
          <color indexed="64"/>
        </right>
        <top style="thin">
          <color indexed="64"/>
        </top>
        <bottom style="thin">
          <color indexed="64"/>
        </bottom>
      </border>
    </ndxf>
  </rcc>
  <rrc rId="1213" sId="1" ref="A17:XFD17" action="deleteRow">
    <rfmt sheetId="1" xfDxf="1" sqref="A17:XFD17" start="0" length="0"/>
    <rcc rId="0" sId="1" dxf="1" numFmtId="4">
      <nc r="D17">
        <v>10031840</v>
      </nc>
      <ndxf>
        <font>
          <sz val="9"/>
          <color theme="1"/>
          <name val="Calibri"/>
          <scheme val="minor"/>
        </font>
        <numFmt numFmtId="165" formatCode="#,###,##0.00;\-#,###,##0.00"/>
        <alignment horizontal="center" vertical="center" readingOrder="0"/>
        <border outline="0">
          <left style="thin">
            <color indexed="64"/>
          </left>
          <right style="thin">
            <color indexed="64"/>
          </right>
          <top style="thin">
            <color indexed="64"/>
          </top>
          <bottom style="thin">
            <color indexed="64"/>
          </bottom>
        </border>
      </ndxf>
    </rcc>
  </rr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4" sId="2" numFmtId="4">
    <oc r="E3">
      <v>375558.67000000004</v>
    </oc>
    <nc r="E3">
      <v>975558.67</v>
    </nc>
  </rcc>
  <rcc rId="1215" sId="2" numFmtId="4">
    <oc r="E9">
      <v>86815.27</v>
    </oc>
    <nc r="E9">
      <v>87924.89</v>
    </nc>
  </rcc>
  <rcc rId="1216" sId="2" numFmtId="4">
    <oc r="E12">
      <v>919286.87</v>
    </oc>
    <nc r="E12">
      <v>933205.79</v>
    </nc>
  </rcc>
  <rcc rId="1217" sId="1" numFmtId="4">
    <oc r="D10">
      <v>26382383.15000001</v>
    </oc>
    <nc r="D10">
      <v>26997411.690000013</v>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49">
    <dxf>
      <alignment wrapText="1" readingOrder="0"/>
    </dxf>
  </rfmt>
  <rcc rId="1218" sId="2">
    <oc r="G49" t="inlineStr">
      <is>
        <t>автомобиль</t>
      </is>
    </oc>
    <nc r="G49" t="inlineStr">
      <is>
        <r>
          <t>автомобиль</t>
        </r>
        <r>
          <rPr>
            <sz val="10"/>
            <color rgb="FF7030A0"/>
            <rFont val="Times New Roman"/>
            <family val="1"/>
            <charset val="204"/>
          </rPr>
          <t xml:space="preserve"> (на внебалансе отсутствует счет по данному авто, залогом не числится)</t>
        </r>
      </is>
    </nc>
  </rcc>
  <rcc rId="1219" sId="2">
    <oc r="G59" t="inlineStr">
      <is>
        <t>да
ТС Chevrolet Trailblazer, 
VIN: X4XDT13S050000785</t>
      </is>
    </oc>
    <nc r="G59" t="inlineStr">
      <is>
        <r>
          <t>да
ТС Chevrolet Trailblazer, 
VIN: X4XDT13S050000785</t>
        </r>
        <r>
          <rPr>
            <sz val="9"/>
            <color rgb="FF7030A0"/>
            <rFont val="Times New Roman"/>
            <family val="1"/>
            <charset val="204"/>
          </rPr>
          <t xml:space="preserve"> (не залог)</t>
        </r>
      </is>
    </nc>
  </rcc>
  <rcc rId="1220" sId="2">
    <oc r="G61" t="inlineStr">
      <is>
        <t>да
ТС Грузовой, GREAT WALL CC I027 SY 2006 г.в.,  
VIN: LCWDA2C7X6A0756652</t>
      </is>
    </oc>
    <nc r="G61" t="inlineStr">
      <is>
        <r>
          <t xml:space="preserve">да
ТС Грузовой, GREAT WALL CC I027 SY 2006 г.в.,  
VIN: LCWDA2C7X6A0756652 </t>
        </r>
        <r>
          <rPr>
            <sz val="9"/>
            <color rgb="FF7030A0"/>
            <rFont val="Times New Roman"/>
            <family val="1"/>
            <charset val="204"/>
          </rPr>
          <t>(залоговая стоиомть 485 000)</t>
        </r>
      </is>
    </nc>
  </rcc>
  <rcc rId="1221" sId="2">
    <oc r="G101" t="inlineStr">
      <is>
        <t xml:space="preserve">да, ТС </t>
      </is>
    </oc>
    <nc r="G101" t="inlineStr">
      <is>
        <r>
          <t xml:space="preserve">да, ТС </t>
        </r>
        <r>
          <rPr>
            <sz val="10"/>
            <color rgb="FF7030A0"/>
            <rFont val="Times New Roman"/>
            <family val="1"/>
            <charset val="204"/>
          </rPr>
          <t>(залоговая стоимость 341 000)</t>
        </r>
      </is>
    </nc>
  </rcc>
  <rfmt sheetId="2" sqref="G101">
    <dxf>
      <alignment wrapText="1" readingOrder="0"/>
    </dxf>
  </rfmt>
  <rcc rId="1222" sId="2">
    <oc r="G151" t="inlineStr">
      <is>
        <t>да, ТС</t>
      </is>
    </oc>
    <nc r="G151" t="inlineStr">
      <is>
        <r>
          <t xml:space="preserve">да, ТС </t>
        </r>
        <r>
          <rPr>
            <sz val="9"/>
            <color rgb="FF7030A0"/>
            <rFont val="Calibri"/>
            <family val="2"/>
            <charset val="204"/>
          </rPr>
          <t>(залоговая стоимость 430 000)</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3">
  <userInfo guid="{450229BA-6CA3-4146-BFBF-F8C3D15576ED}" name="Щербина Александр Николаевич" id="-1486582420" dateTime="2023-06-02T11:37:02"/>
  <userInfo guid="{C3332FBF-1520-45EF-A299-B5B7E6C5D7BA}" name="Зорина Алена Николаевна" id="-472974437" dateTime="2023-06-09T09:46:59"/>
  <userInfo guid="{6E61874A-727C-4A6E-B97F-B6BBCDFC30E2}" name="Зорина Алена Николаевна" id="-472993200" dateTime="2023-08-01T11:18:06"/>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G18" sqref="G18"/>
    </sheetView>
  </sheetViews>
  <sheetFormatPr defaultRowHeight="15" x14ac:dyDescent="0.25"/>
  <cols>
    <col min="2" max="2" width="26.5703125" customWidth="1"/>
    <col min="3" max="3" width="34.85546875" customWidth="1"/>
    <col min="4" max="4" width="17.5703125" customWidth="1"/>
    <col min="5" max="5" width="16.7109375" customWidth="1"/>
    <col min="6" max="6" width="15.85546875" customWidth="1"/>
    <col min="7" max="7" width="18.42578125" customWidth="1"/>
    <col min="8" max="8" width="17.42578125" customWidth="1"/>
    <col min="9" max="9" width="17.140625" customWidth="1"/>
    <col min="10" max="10" width="23.140625" customWidth="1"/>
  </cols>
  <sheetData>
    <row r="1" spans="1:15" x14ac:dyDescent="0.25">
      <c r="A1" s="57" t="s">
        <v>174</v>
      </c>
      <c r="B1" s="37"/>
      <c r="C1" s="37"/>
      <c r="D1" s="38"/>
      <c r="E1" s="38"/>
      <c r="F1" s="39"/>
      <c r="G1" s="39"/>
      <c r="H1" s="40"/>
      <c r="I1" s="39"/>
      <c r="J1" s="38"/>
      <c r="K1" s="41"/>
      <c r="L1" s="41"/>
      <c r="M1" s="42"/>
      <c r="N1" s="43"/>
    </row>
    <row r="2" spans="1:15" x14ac:dyDescent="0.25">
      <c r="A2" s="142" t="s">
        <v>132</v>
      </c>
      <c r="B2" s="142"/>
      <c r="C2" s="17" t="s">
        <v>166</v>
      </c>
      <c r="D2" s="38"/>
      <c r="E2" s="38"/>
      <c r="F2" s="39"/>
      <c r="G2" s="39"/>
      <c r="H2" s="40"/>
      <c r="I2" s="39"/>
      <c r="J2" s="38"/>
      <c r="K2" s="41"/>
      <c r="L2" s="41"/>
      <c r="M2" s="42"/>
      <c r="N2" s="43"/>
    </row>
    <row r="3" spans="1:15" x14ac:dyDescent="0.25">
      <c r="A3" s="143" t="s">
        <v>158</v>
      </c>
      <c r="B3" s="143"/>
      <c r="C3" s="44">
        <v>11</v>
      </c>
      <c r="D3" s="38"/>
      <c r="E3" s="38"/>
      <c r="F3" s="39"/>
      <c r="G3" s="39"/>
      <c r="H3" s="40"/>
      <c r="I3" s="39"/>
      <c r="J3" s="38"/>
      <c r="K3" s="41"/>
      <c r="L3" s="41"/>
      <c r="M3" s="42"/>
      <c r="N3" s="43"/>
    </row>
    <row r="4" spans="1:15" x14ac:dyDescent="0.25">
      <c r="A4" s="143" t="s">
        <v>131</v>
      </c>
      <c r="B4" s="143"/>
      <c r="C4" s="44" t="s">
        <v>173</v>
      </c>
      <c r="D4" s="38"/>
      <c r="E4" s="38"/>
      <c r="F4" s="39"/>
      <c r="G4" s="39"/>
      <c r="H4" s="40"/>
      <c r="I4" s="39"/>
      <c r="J4" s="38"/>
      <c r="K4" s="41"/>
      <c r="L4" s="41"/>
      <c r="M4" s="42"/>
      <c r="N4" s="43"/>
    </row>
    <row r="5" spans="1:15" x14ac:dyDescent="0.25">
      <c r="A5" s="143" t="s">
        <v>159</v>
      </c>
      <c r="B5" s="143"/>
      <c r="C5" s="45">
        <v>3</v>
      </c>
      <c r="D5" s="38"/>
      <c r="E5" s="38"/>
      <c r="F5" s="39"/>
      <c r="G5" s="39"/>
      <c r="H5" s="40"/>
      <c r="I5" s="39"/>
      <c r="J5" s="38"/>
      <c r="K5" s="41"/>
      <c r="L5" s="41"/>
      <c r="M5" s="42"/>
      <c r="N5" s="43"/>
    </row>
    <row r="6" spans="1:15" x14ac:dyDescent="0.25">
      <c r="A6" s="143" t="s">
        <v>160</v>
      </c>
      <c r="B6" s="143"/>
      <c r="C6" s="63">
        <v>9.9400000000000002E-2</v>
      </c>
      <c r="D6" s="38"/>
      <c r="E6" s="38"/>
      <c r="F6" s="39"/>
      <c r="G6" s="39"/>
      <c r="H6" s="40"/>
      <c r="I6" s="39"/>
      <c r="J6" s="38"/>
      <c r="K6" s="41"/>
      <c r="L6" s="41"/>
      <c r="M6" s="42"/>
      <c r="N6" s="43"/>
    </row>
    <row r="7" spans="1:15" x14ac:dyDescent="0.25">
      <c r="A7" s="46"/>
      <c r="B7" s="47"/>
      <c r="C7" s="47"/>
      <c r="D7" s="47"/>
      <c r="E7" s="47"/>
      <c r="F7" s="48"/>
      <c r="G7" s="48"/>
      <c r="H7" s="49"/>
      <c r="I7" s="48"/>
      <c r="J7" s="38"/>
      <c r="K7" s="46"/>
      <c r="L7" s="46"/>
      <c r="M7" s="42"/>
      <c r="N7" s="43"/>
    </row>
    <row r="8" spans="1:15" ht="15" customHeight="1" x14ac:dyDescent="0.25">
      <c r="A8" s="137" t="s">
        <v>6</v>
      </c>
      <c r="B8" s="139" t="s">
        <v>167</v>
      </c>
      <c r="C8" s="137" t="s">
        <v>133</v>
      </c>
      <c r="D8" s="138" t="s">
        <v>168</v>
      </c>
      <c r="E8" s="138" t="s">
        <v>169</v>
      </c>
      <c r="F8" s="139" t="s">
        <v>128</v>
      </c>
      <c r="G8" s="139"/>
      <c r="H8" s="139"/>
      <c r="I8" s="139"/>
      <c r="J8" s="140" t="s">
        <v>130</v>
      </c>
      <c r="K8" s="140" t="s">
        <v>170</v>
      </c>
      <c r="L8" s="135" t="s">
        <v>162</v>
      </c>
      <c r="M8" s="50"/>
      <c r="N8" s="51"/>
      <c r="O8" s="58"/>
    </row>
    <row r="9" spans="1:15" ht="36" x14ac:dyDescent="0.25">
      <c r="A9" s="137"/>
      <c r="B9" s="139"/>
      <c r="C9" s="137"/>
      <c r="D9" s="138"/>
      <c r="E9" s="138"/>
      <c r="F9" s="61" t="s">
        <v>134</v>
      </c>
      <c r="G9" s="61" t="s">
        <v>135</v>
      </c>
      <c r="H9" s="62" t="s">
        <v>145</v>
      </c>
      <c r="I9" s="61" t="s">
        <v>146</v>
      </c>
      <c r="J9" s="140"/>
      <c r="K9" s="141"/>
      <c r="L9" s="136"/>
      <c r="M9" s="52" t="s">
        <v>171</v>
      </c>
      <c r="N9" s="53" t="s">
        <v>161</v>
      </c>
      <c r="O9" s="58"/>
    </row>
    <row r="10" spans="1:15" ht="27.75" customHeight="1" x14ac:dyDescent="0.25">
      <c r="A10" s="54">
        <v>1</v>
      </c>
      <c r="B10" s="64" t="s">
        <v>611</v>
      </c>
      <c r="C10" s="64" t="s">
        <v>172</v>
      </c>
      <c r="D10" s="36">
        <v>26997411.690000013</v>
      </c>
      <c r="E10" s="36">
        <v>53508075.32</v>
      </c>
      <c r="F10" s="36">
        <v>53508075.32</v>
      </c>
      <c r="G10" s="55">
        <f>ROUND(F10*90%,2)</f>
        <v>48157267.789999999</v>
      </c>
      <c r="H10" s="55">
        <f>G10</f>
        <v>48157267.789999999</v>
      </c>
      <c r="I10" s="55">
        <f>ROUND(H10-H10*N10*(M10-1),2)</f>
        <v>288943.61</v>
      </c>
      <c r="J10" s="104" t="s">
        <v>163</v>
      </c>
      <c r="K10" s="54" t="s">
        <v>156</v>
      </c>
      <c r="L10" s="54"/>
      <c r="M10" s="56">
        <v>11</v>
      </c>
      <c r="N10" s="60">
        <v>9.9400000000000002E-2</v>
      </c>
      <c r="O10" s="59">
        <f>I10/F10</f>
        <v>5.4000000611496481E-3</v>
      </c>
    </row>
    <row r="11" spans="1:15" ht="27.75" customHeight="1" x14ac:dyDescent="0.25">
      <c r="A11" s="54">
        <v>2</v>
      </c>
      <c r="B11" s="64" t="s">
        <v>599</v>
      </c>
      <c r="C11" s="64" t="s">
        <v>172</v>
      </c>
      <c r="D11" s="36">
        <v>30591987.570000011</v>
      </c>
      <c r="E11" s="36"/>
      <c r="F11" s="36">
        <v>30591987.570000011</v>
      </c>
      <c r="G11" s="55">
        <f t="shared" ref="G11:G12" si="0">ROUND(F11*90%,2)</f>
        <v>27532788.809999999</v>
      </c>
      <c r="H11" s="55">
        <f t="shared" ref="H11:H12" si="1">G11</f>
        <v>27532788.809999999</v>
      </c>
      <c r="I11" s="55">
        <f t="shared" ref="I11:I12" si="2">ROUND(H11-H11*N11*(M11-1),2)</f>
        <v>165196.73000000001</v>
      </c>
      <c r="J11" s="104" t="s">
        <v>600</v>
      </c>
      <c r="K11" s="54" t="s">
        <v>156</v>
      </c>
      <c r="L11" s="54" t="s">
        <v>156</v>
      </c>
      <c r="M11" s="56">
        <v>11</v>
      </c>
      <c r="N11" s="60">
        <v>9.9400000000000002E-2</v>
      </c>
      <c r="O11" s="59">
        <f t="shared" ref="O11:O12" si="3">I11/F11</f>
        <v>5.399999905923077E-3</v>
      </c>
    </row>
    <row r="12" spans="1:15" s="105" customFormat="1" ht="48" x14ac:dyDescent="0.2">
      <c r="A12" s="108">
        <v>3</v>
      </c>
      <c r="B12" s="109" t="s">
        <v>461</v>
      </c>
      <c r="C12" s="110" t="s">
        <v>462</v>
      </c>
      <c r="D12" s="107">
        <v>10031840</v>
      </c>
      <c r="E12" s="106">
        <f>10031840+4000</f>
        <v>10035840</v>
      </c>
      <c r="F12" s="106">
        <f>10031840+4000</f>
        <v>10035840</v>
      </c>
      <c r="G12" s="55">
        <f t="shared" si="0"/>
        <v>9032256</v>
      </c>
      <c r="H12" s="55">
        <f t="shared" si="1"/>
        <v>9032256</v>
      </c>
      <c r="I12" s="55">
        <f t="shared" si="2"/>
        <v>54193.54</v>
      </c>
      <c r="J12" s="104" t="s">
        <v>601</v>
      </c>
      <c r="K12" s="108" t="s">
        <v>156</v>
      </c>
      <c r="L12" s="108" t="s">
        <v>156</v>
      </c>
      <c r="M12" s="56">
        <v>11</v>
      </c>
      <c r="N12" s="60">
        <v>9.9400000000000002E-2</v>
      </c>
      <c r="O12" s="59">
        <f t="shared" si="3"/>
        <v>5.4000003985715198E-3</v>
      </c>
    </row>
  </sheetData>
  <customSheetViews>
    <customSheetView guid="{5B348927-595D-4550-B135-56541CF9A250}" state="hidden">
      <selection activeCell="G18" sqref="G18"/>
      <pageMargins left="0.7" right="0.7" top="0.75" bottom="0.75" header="0.3" footer="0.3"/>
      <pageSetup paperSize="9" orientation="portrait" r:id="rId1"/>
    </customSheetView>
    <customSheetView guid="{CA130BCF-410D-451D-87C0-9EEEE23C7E29}" state="hidden">
      <selection activeCell="G18" sqref="G18"/>
      <pageMargins left="0.7" right="0.7" top="0.75" bottom="0.75" header="0.3" footer="0.3"/>
      <pageSetup paperSize="9" orientation="portrait" r:id="rId2"/>
    </customSheetView>
    <customSheetView guid="{40DB7F91-52C0-4546-9CDB-A9189D8CB7CE}">
      <selection activeCell="E11" sqref="E11"/>
      <pageMargins left="0.7" right="0.7" top="0.75" bottom="0.75" header="0.3" footer="0.3"/>
      <pageSetup paperSize="9" orientation="portrait" r:id="rId3"/>
    </customSheetView>
    <customSheetView guid="{988CDBBE-E893-45AB-B0DD-95AB0429785B}">
      <selection activeCell="E11" sqref="E11"/>
      <pageMargins left="0.7" right="0.7" top="0.75" bottom="0.75" header="0.3" footer="0.3"/>
      <pageSetup paperSize="9" orientation="portrait" r:id="rId4"/>
    </customSheetView>
    <customSheetView guid="{687F8751-B366-4F22-ADD1-F981F646E6A3}" state="hidden">
      <selection activeCell="G18" sqref="G18"/>
      <pageMargins left="0.7" right="0.7" top="0.75" bottom="0.75" header="0.3" footer="0.3"/>
      <pageSetup paperSize="9" orientation="portrait" r:id="rId5"/>
    </customSheetView>
  </customSheetViews>
  <mergeCells count="14">
    <mergeCell ref="A8:A9"/>
    <mergeCell ref="B8:B9"/>
    <mergeCell ref="A2:B2"/>
    <mergeCell ref="A3:B3"/>
    <mergeCell ref="A4:B4"/>
    <mergeCell ref="A5:B5"/>
    <mergeCell ref="A6:B6"/>
    <mergeCell ref="L8:L9"/>
    <mergeCell ref="C8:C9"/>
    <mergeCell ref="D8:D9"/>
    <mergeCell ref="E8:E9"/>
    <mergeCell ref="F8:I8"/>
    <mergeCell ref="J8:J9"/>
    <mergeCell ref="K8:K9"/>
  </mergeCell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topLeftCell="B1" workbookViewId="0">
      <pane ySplit="2" topLeftCell="A153" activePane="bottomLeft" state="frozen"/>
      <selection activeCell="B1" sqref="B1"/>
      <selection pane="bottomLeft" activeCell="F158" sqref="F158"/>
    </sheetView>
  </sheetViews>
  <sheetFormatPr defaultRowHeight="15" x14ac:dyDescent="0.25"/>
  <cols>
    <col min="1" max="1" width="9.140625" style="83"/>
    <col min="2" max="2" width="22" style="83" customWidth="1"/>
    <col min="3" max="3" width="4.140625" style="95" customWidth="1"/>
    <col min="4" max="4" width="33.28515625" style="83" customWidth="1"/>
    <col min="5" max="5" width="20.85546875" style="83" customWidth="1"/>
    <col min="6" max="6" width="24.85546875" style="83" customWidth="1"/>
    <col min="7" max="7" width="23.42578125" style="83" customWidth="1"/>
    <col min="8" max="8" width="68.28515625" style="83" customWidth="1"/>
    <col min="9" max="9" width="16.85546875" style="95" customWidth="1"/>
    <col min="10" max="16384" width="9.140625" style="83"/>
  </cols>
  <sheetData>
    <row r="1" spans="1:10" x14ac:dyDescent="0.25">
      <c r="A1" s="65"/>
      <c r="B1" s="65"/>
      <c r="C1" s="73"/>
      <c r="D1" s="66"/>
      <c r="E1" s="67"/>
      <c r="F1" s="67"/>
      <c r="G1" s="68"/>
      <c r="H1" s="69"/>
      <c r="I1" s="111"/>
    </row>
    <row r="2" spans="1:10" ht="38.25" x14ac:dyDescent="0.25">
      <c r="A2" s="19"/>
      <c r="B2" s="19"/>
      <c r="C2" s="74"/>
      <c r="D2" s="20" t="s">
        <v>155</v>
      </c>
      <c r="E2" s="20" t="s">
        <v>598</v>
      </c>
      <c r="F2" s="20" t="s">
        <v>165</v>
      </c>
      <c r="G2" s="21" t="s">
        <v>157</v>
      </c>
      <c r="H2" s="24" t="s">
        <v>164</v>
      </c>
      <c r="I2" s="16" t="s">
        <v>163</v>
      </c>
      <c r="J2" s="84"/>
    </row>
    <row r="3" spans="1:10" ht="51.75" customHeight="1" x14ac:dyDescent="0.25">
      <c r="A3" s="15"/>
      <c r="B3" s="15" t="s">
        <v>176</v>
      </c>
      <c r="C3" s="75">
        <v>1</v>
      </c>
      <c r="D3" s="22" t="s">
        <v>177</v>
      </c>
      <c r="E3" s="13">
        <v>975558.67</v>
      </c>
      <c r="F3" s="13">
        <v>979558.67</v>
      </c>
      <c r="G3" s="18" t="s">
        <v>156</v>
      </c>
      <c r="H3" s="25" t="s">
        <v>192</v>
      </c>
      <c r="I3" s="103" t="s">
        <v>163</v>
      </c>
      <c r="J3" s="84"/>
    </row>
    <row r="4" spans="1:10" ht="47.25" customHeight="1" x14ac:dyDescent="0.25">
      <c r="A4" s="85"/>
      <c r="B4" s="15"/>
      <c r="C4" s="75">
        <v>2</v>
      </c>
      <c r="D4" s="22" t="s">
        <v>179</v>
      </c>
      <c r="E4" s="13">
        <v>811702.51</v>
      </c>
      <c r="F4" s="13">
        <v>2322576.13</v>
      </c>
      <c r="G4" s="18" t="s">
        <v>156</v>
      </c>
      <c r="H4" s="71" t="s">
        <v>178</v>
      </c>
      <c r="I4" s="103" t="s">
        <v>163</v>
      </c>
      <c r="J4" s="84"/>
    </row>
    <row r="5" spans="1:10" ht="66" customHeight="1" x14ac:dyDescent="0.25">
      <c r="A5" s="70"/>
      <c r="B5" s="15"/>
      <c r="C5" s="75">
        <v>3</v>
      </c>
      <c r="D5" s="22" t="s">
        <v>181</v>
      </c>
      <c r="E5" s="13">
        <v>399664.45</v>
      </c>
      <c r="F5" s="13">
        <v>1034937.38</v>
      </c>
      <c r="G5" s="18" t="s">
        <v>156</v>
      </c>
      <c r="H5" s="25" t="s">
        <v>180</v>
      </c>
      <c r="I5" s="103" t="s">
        <v>163</v>
      </c>
      <c r="J5" s="84"/>
    </row>
    <row r="6" spans="1:10" ht="61.5" customHeight="1" x14ac:dyDescent="0.25">
      <c r="A6" s="70"/>
      <c r="B6" s="72" t="s">
        <v>182</v>
      </c>
      <c r="C6" s="75">
        <v>4</v>
      </c>
      <c r="D6" s="22" t="s">
        <v>183</v>
      </c>
      <c r="E6" s="13">
        <v>756535.18</v>
      </c>
      <c r="F6" s="13">
        <v>2263042.69</v>
      </c>
      <c r="G6" s="18" t="s">
        <v>156</v>
      </c>
      <c r="H6" s="25" t="s">
        <v>184</v>
      </c>
      <c r="I6" s="103"/>
      <c r="J6" s="84"/>
    </row>
    <row r="7" spans="1:10" ht="51" customHeight="1" x14ac:dyDescent="0.25">
      <c r="A7" s="70"/>
      <c r="B7" s="15"/>
      <c r="C7" s="75">
        <v>5</v>
      </c>
      <c r="D7" s="22" t="s">
        <v>188</v>
      </c>
      <c r="E7" s="13">
        <v>954621.2</v>
      </c>
      <c r="F7" s="13">
        <v>936097.11</v>
      </c>
      <c r="G7" s="18" t="s">
        <v>156</v>
      </c>
      <c r="H7" s="25" t="s">
        <v>189</v>
      </c>
      <c r="I7" s="103" t="s">
        <v>163</v>
      </c>
      <c r="J7" s="84"/>
    </row>
    <row r="8" spans="1:10" ht="67.5" customHeight="1" x14ac:dyDescent="0.25">
      <c r="A8" s="70"/>
      <c r="B8" s="15"/>
      <c r="C8" s="75">
        <v>6</v>
      </c>
      <c r="D8" s="22" t="s">
        <v>191</v>
      </c>
      <c r="E8" s="13">
        <v>304836.61</v>
      </c>
      <c r="F8" s="13">
        <v>298718.39</v>
      </c>
      <c r="G8" s="18" t="s">
        <v>156</v>
      </c>
      <c r="H8" s="25" t="s">
        <v>190</v>
      </c>
      <c r="I8" s="103" t="s">
        <v>163</v>
      </c>
      <c r="J8" s="84"/>
    </row>
    <row r="9" spans="1:10" ht="60.75" customHeight="1" x14ac:dyDescent="0.25">
      <c r="A9" s="70"/>
      <c r="B9" s="15"/>
      <c r="C9" s="75">
        <v>7</v>
      </c>
      <c r="D9" s="22" t="s">
        <v>198</v>
      </c>
      <c r="E9" s="13">
        <v>87924.89</v>
      </c>
      <c r="F9" s="13">
        <v>82072.399999999994</v>
      </c>
      <c r="G9" s="18" t="s">
        <v>156</v>
      </c>
      <c r="H9" s="25" t="s">
        <v>199</v>
      </c>
      <c r="I9" s="103" t="s">
        <v>163</v>
      </c>
      <c r="J9" s="84"/>
    </row>
    <row r="10" spans="1:10" ht="57" customHeight="1" x14ac:dyDescent="0.25">
      <c r="A10" s="70"/>
      <c r="B10" s="15"/>
      <c r="C10" s="75">
        <v>8</v>
      </c>
      <c r="D10" s="22" t="s">
        <v>202</v>
      </c>
      <c r="E10" s="13">
        <v>432330.76</v>
      </c>
      <c r="F10" s="13">
        <v>515915.48</v>
      </c>
      <c r="G10" s="18" t="s">
        <v>156</v>
      </c>
      <c r="H10" s="25" t="s">
        <v>203</v>
      </c>
      <c r="I10" s="103" t="s">
        <v>163</v>
      </c>
      <c r="J10" s="84"/>
    </row>
    <row r="11" spans="1:10" ht="64.5" customHeight="1" x14ac:dyDescent="0.25">
      <c r="A11" s="70"/>
      <c r="B11" s="15"/>
      <c r="C11" s="75">
        <v>9</v>
      </c>
      <c r="D11" s="22" t="s">
        <v>204</v>
      </c>
      <c r="E11" s="13">
        <v>11004.119999999999</v>
      </c>
      <c r="F11" s="13">
        <v>57594.29</v>
      </c>
      <c r="G11" s="18" t="s">
        <v>156</v>
      </c>
      <c r="H11" s="25" t="s">
        <v>205</v>
      </c>
      <c r="I11" s="103" t="s">
        <v>163</v>
      </c>
      <c r="J11" s="84"/>
    </row>
    <row r="12" spans="1:10" ht="125.25" customHeight="1" x14ac:dyDescent="0.25">
      <c r="A12" s="70"/>
      <c r="B12" s="15"/>
      <c r="C12" s="75">
        <v>10</v>
      </c>
      <c r="D12" s="22" t="s">
        <v>206</v>
      </c>
      <c r="E12" s="13">
        <v>933205.79</v>
      </c>
      <c r="F12" s="13">
        <v>1157701.92</v>
      </c>
      <c r="G12" s="18" t="s">
        <v>156</v>
      </c>
      <c r="H12" s="25" t="s">
        <v>207</v>
      </c>
      <c r="I12" s="103"/>
      <c r="J12" s="84"/>
    </row>
    <row r="13" spans="1:10" ht="111.75" customHeight="1" x14ac:dyDescent="0.25">
      <c r="A13" s="70"/>
      <c r="B13" s="82" t="s">
        <v>208</v>
      </c>
      <c r="C13" s="75">
        <v>11</v>
      </c>
      <c r="D13" s="22" t="s">
        <v>210</v>
      </c>
      <c r="E13" s="13">
        <v>591222.24000000011</v>
      </c>
      <c r="F13" s="13">
        <v>1332029.07</v>
      </c>
      <c r="G13" s="18" t="s">
        <v>156</v>
      </c>
      <c r="H13" s="25" t="s">
        <v>209</v>
      </c>
      <c r="I13" s="103"/>
      <c r="J13" s="84"/>
    </row>
    <row r="14" spans="1:10" ht="65.25" customHeight="1" x14ac:dyDescent="0.25">
      <c r="A14" s="70"/>
      <c r="B14" s="15"/>
      <c r="C14" s="75">
        <v>12</v>
      </c>
      <c r="D14" s="22" t="s">
        <v>214</v>
      </c>
      <c r="E14" s="13">
        <v>191949.90000000002</v>
      </c>
      <c r="F14" s="13">
        <v>529321.29</v>
      </c>
      <c r="G14" s="18" t="s">
        <v>156</v>
      </c>
      <c r="H14" s="26" t="s">
        <v>215</v>
      </c>
      <c r="I14" s="103"/>
      <c r="J14" s="84"/>
    </row>
    <row r="15" spans="1:10" ht="63.75" customHeight="1" x14ac:dyDescent="0.25">
      <c r="A15" s="70"/>
      <c r="B15" s="15"/>
      <c r="C15" s="75">
        <v>13</v>
      </c>
      <c r="D15" s="22" t="s">
        <v>217</v>
      </c>
      <c r="E15" s="13">
        <v>382357.69</v>
      </c>
      <c r="F15" s="13">
        <v>900976.43</v>
      </c>
      <c r="G15" s="18" t="s">
        <v>156</v>
      </c>
      <c r="H15" s="76" t="s">
        <v>218</v>
      </c>
      <c r="I15" s="103" t="s">
        <v>163</v>
      </c>
      <c r="J15" s="84"/>
    </row>
    <row r="16" spans="1:10" ht="63.75" customHeight="1" x14ac:dyDescent="0.25">
      <c r="A16" s="70"/>
      <c r="B16" s="15"/>
      <c r="C16" s="75">
        <v>14</v>
      </c>
      <c r="D16" s="22" t="s">
        <v>221</v>
      </c>
      <c r="E16" s="13">
        <v>910571.76000000013</v>
      </c>
      <c r="F16" s="13">
        <v>717797.86</v>
      </c>
      <c r="G16" s="18" t="s">
        <v>156</v>
      </c>
      <c r="H16" s="25" t="s">
        <v>222</v>
      </c>
      <c r="I16" s="103" t="s">
        <v>163</v>
      </c>
      <c r="J16" s="84"/>
    </row>
    <row r="17" spans="1:10" ht="35.1" customHeight="1" x14ac:dyDescent="0.25">
      <c r="A17" s="70"/>
      <c r="B17" s="15"/>
      <c r="C17" s="75">
        <v>15</v>
      </c>
      <c r="D17" s="22" t="s">
        <v>223</v>
      </c>
      <c r="E17" s="13">
        <v>106088.94</v>
      </c>
      <c r="F17" s="13">
        <v>84275.28</v>
      </c>
      <c r="G17" s="18" t="s">
        <v>156</v>
      </c>
      <c r="H17" s="25" t="s">
        <v>224</v>
      </c>
      <c r="I17" s="103" t="s">
        <v>163</v>
      </c>
      <c r="J17" s="84"/>
    </row>
    <row r="18" spans="1:10" ht="87.75" customHeight="1" x14ac:dyDescent="0.25">
      <c r="A18" s="70"/>
      <c r="B18" s="15"/>
      <c r="C18" s="75">
        <v>16</v>
      </c>
      <c r="D18" s="86" t="s">
        <v>227</v>
      </c>
      <c r="E18" s="13">
        <v>426004.65999999992</v>
      </c>
      <c r="F18" s="13">
        <v>348890.8</v>
      </c>
      <c r="G18" s="18" t="s">
        <v>156</v>
      </c>
      <c r="H18" s="76" t="s">
        <v>228</v>
      </c>
      <c r="I18" s="103" t="s">
        <v>163</v>
      </c>
      <c r="J18" s="84"/>
    </row>
    <row r="19" spans="1:10" ht="86.25" customHeight="1" x14ac:dyDescent="0.25">
      <c r="A19" s="70"/>
      <c r="B19" s="15"/>
      <c r="C19" s="75">
        <v>17</v>
      </c>
      <c r="D19" s="22" t="s">
        <v>229</v>
      </c>
      <c r="E19" s="13">
        <v>758795.56</v>
      </c>
      <c r="F19" s="13">
        <v>735806.42</v>
      </c>
      <c r="G19" s="18" t="s">
        <v>156</v>
      </c>
      <c r="H19" s="25" t="s">
        <v>230</v>
      </c>
      <c r="I19" s="103"/>
      <c r="J19" s="84"/>
    </row>
    <row r="20" spans="1:10" ht="72" customHeight="1" x14ac:dyDescent="0.25">
      <c r="A20" s="70"/>
      <c r="B20" s="15"/>
      <c r="C20" s="75">
        <v>18</v>
      </c>
      <c r="D20" s="22" t="s">
        <v>231</v>
      </c>
      <c r="E20" s="13">
        <v>170567.23</v>
      </c>
      <c r="F20" s="13">
        <v>162769.9</v>
      </c>
      <c r="G20" s="18" t="s">
        <v>156</v>
      </c>
      <c r="H20" s="76" t="s">
        <v>228</v>
      </c>
      <c r="I20" s="103" t="s">
        <v>163</v>
      </c>
      <c r="J20" s="84"/>
    </row>
    <row r="21" spans="1:10" ht="70.5" customHeight="1" x14ac:dyDescent="0.25">
      <c r="A21" s="70"/>
      <c r="B21" s="15"/>
      <c r="C21" s="75">
        <v>19</v>
      </c>
      <c r="D21" s="22" t="s">
        <v>232</v>
      </c>
      <c r="E21" s="13">
        <v>27423.34</v>
      </c>
      <c r="F21" s="13">
        <v>133620.22</v>
      </c>
      <c r="G21" s="18" t="s">
        <v>156</v>
      </c>
      <c r="H21" s="25" t="s">
        <v>233</v>
      </c>
      <c r="I21" s="103" t="s">
        <v>163</v>
      </c>
      <c r="J21" s="84"/>
    </row>
    <row r="22" spans="1:10" ht="70.5" customHeight="1" x14ac:dyDescent="0.25">
      <c r="A22" s="70"/>
      <c r="B22" s="15" t="s">
        <v>236</v>
      </c>
      <c r="C22" s="75">
        <v>20</v>
      </c>
      <c r="D22" s="22" t="s">
        <v>234</v>
      </c>
      <c r="E22" s="13">
        <v>1157550.07</v>
      </c>
      <c r="F22" s="13">
        <v>2525445.84</v>
      </c>
      <c r="G22" s="18" t="s">
        <v>156</v>
      </c>
      <c r="H22" s="26" t="s">
        <v>235</v>
      </c>
      <c r="I22" s="103"/>
      <c r="J22" s="84"/>
    </row>
    <row r="23" spans="1:10" ht="85.5" customHeight="1" x14ac:dyDescent="0.25">
      <c r="A23" s="70"/>
      <c r="B23" s="15"/>
      <c r="C23" s="75">
        <v>21</v>
      </c>
      <c r="D23" s="22" t="s">
        <v>237</v>
      </c>
      <c r="E23" s="13">
        <v>41591.839999999997</v>
      </c>
      <c r="F23" s="13">
        <v>67487.47</v>
      </c>
      <c r="G23" s="18" t="s">
        <v>156</v>
      </c>
      <c r="H23" s="76" t="s">
        <v>228</v>
      </c>
      <c r="I23" s="103" t="s">
        <v>163</v>
      </c>
      <c r="J23" s="84"/>
    </row>
    <row r="24" spans="1:10" ht="67.5" customHeight="1" x14ac:dyDescent="0.25">
      <c r="A24" s="70"/>
      <c r="B24" s="15"/>
      <c r="C24" s="75">
        <v>22</v>
      </c>
      <c r="D24" s="22" t="s">
        <v>239</v>
      </c>
      <c r="E24" s="13">
        <v>57673.009999999995</v>
      </c>
      <c r="F24" s="13">
        <v>156091.73000000001</v>
      </c>
      <c r="G24" s="18" t="s">
        <v>156</v>
      </c>
      <c r="H24" s="76" t="s">
        <v>240</v>
      </c>
      <c r="I24" s="103" t="s">
        <v>163</v>
      </c>
      <c r="J24" s="84"/>
    </row>
    <row r="25" spans="1:10" ht="66.75" customHeight="1" x14ac:dyDescent="0.25">
      <c r="A25" s="70"/>
      <c r="B25" s="15"/>
      <c r="C25" s="75">
        <v>23</v>
      </c>
      <c r="D25" s="22" t="s">
        <v>241</v>
      </c>
      <c r="E25" s="13">
        <v>358479.4</v>
      </c>
      <c r="F25" s="13">
        <v>372644.6</v>
      </c>
      <c r="G25" s="18" t="s">
        <v>156</v>
      </c>
      <c r="H25" s="76" t="s">
        <v>228</v>
      </c>
      <c r="I25" s="103" t="s">
        <v>163</v>
      </c>
      <c r="J25" s="84"/>
    </row>
    <row r="26" spans="1:10" ht="76.5" customHeight="1" x14ac:dyDescent="0.25">
      <c r="A26" s="70"/>
      <c r="B26" s="15"/>
      <c r="C26" s="75">
        <v>24</v>
      </c>
      <c r="D26" s="22" t="s">
        <v>244</v>
      </c>
      <c r="E26" s="13">
        <v>65155.049999999996</v>
      </c>
      <c r="F26" s="13">
        <v>48466.55</v>
      </c>
      <c r="G26" s="18" t="s">
        <v>156</v>
      </c>
      <c r="H26" s="26" t="s">
        <v>245</v>
      </c>
      <c r="I26" s="103" t="s">
        <v>163</v>
      </c>
      <c r="J26" s="84"/>
    </row>
    <row r="27" spans="1:10" ht="66.75" customHeight="1" x14ac:dyDescent="0.25">
      <c r="A27" s="70"/>
      <c r="B27" s="15"/>
      <c r="C27" s="75">
        <v>25</v>
      </c>
      <c r="D27" s="22" t="s">
        <v>249</v>
      </c>
      <c r="E27" s="13">
        <v>131432.41999999998</v>
      </c>
      <c r="F27" s="13">
        <v>109201.77</v>
      </c>
      <c r="G27" s="18" t="s">
        <v>156</v>
      </c>
      <c r="H27" s="26" t="s">
        <v>250</v>
      </c>
      <c r="I27" s="103" t="s">
        <v>163</v>
      </c>
      <c r="J27" s="84"/>
    </row>
    <row r="28" spans="1:10" ht="66.75" customHeight="1" x14ac:dyDescent="0.25">
      <c r="A28" s="70"/>
      <c r="B28" s="15"/>
      <c r="C28" s="75">
        <v>26</v>
      </c>
      <c r="D28" s="22" t="s">
        <v>251</v>
      </c>
      <c r="E28" s="13">
        <v>66696.039999999994</v>
      </c>
      <c r="F28" s="13">
        <v>69234.679999999993</v>
      </c>
      <c r="G28" s="18" t="s">
        <v>156</v>
      </c>
      <c r="H28" s="26" t="s">
        <v>252</v>
      </c>
      <c r="I28" s="103" t="s">
        <v>163</v>
      </c>
      <c r="J28" s="84"/>
    </row>
    <row r="29" spans="1:10" ht="66.75" customHeight="1" x14ac:dyDescent="0.25">
      <c r="A29" s="70"/>
      <c r="B29" s="15"/>
      <c r="C29" s="75">
        <v>27</v>
      </c>
      <c r="D29" s="22" t="s">
        <v>253</v>
      </c>
      <c r="E29" s="13">
        <v>5962.29</v>
      </c>
      <c r="F29" s="13">
        <v>41467.379999999997</v>
      </c>
      <c r="G29" s="18" t="s">
        <v>156</v>
      </c>
      <c r="H29" s="25" t="s">
        <v>254</v>
      </c>
      <c r="I29" s="103" t="s">
        <v>163</v>
      </c>
      <c r="J29" s="84"/>
    </row>
    <row r="30" spans="1:10" ht="66.75" customHeight="1" x14ac:dyDescent="0.25">
      <c r="A30" s="70"/>
      <c r="B30" s="15"/>
      <c r="C30" s="75">
        <v>28</v>
      </c>
      <c r="D30" s="22" t="s">
        <v>255</v>
      </c>
      <c r="E30" s="13">
        <v>76308.060000000012</v>
      </c>
      <c r="F30" s="13">
        <v>194889.44</v>
      </c>
      <c r="G30" s="18" t="s">
        <v>156</v>
      </c>
      <c r="H30" s="25" t="s">
        <v>256</v>
      </c>
      <c r="I30" s="103" t="s">
        <v>163</v>
      </c>
      <c r="J30" s="84"/>
    </row>
    <row r="31" spans="1:10" ht="66.75" customHeight="1" x14ac:dyDescent="0.25">
      <c r="A31" s="70"/>
      <c r="B31" s="15"/>
      <c r="C31" s="75">
        <v>29</v>
      </c>
      <c r="D31" s="22" t="s">
        <v>257</v>
      </c>
      <c r="E31" s="13">
        <v>4761.9400000000005</v>
      </c>
      <c r="F31" s="13">
        <v>4309.4399999999996</v>
      </c>
      <c r="G31" s="18" t="s">
        <v>156</v>
      </c>
      <c r="H31" s="25" t="s">
        <v>258</v>
      </c>
      <c r="I31" s="103" t="s">
        <v>163</v>
      </c>
      <c r="J31" s="84"/>
    </row>
    <row r="32" spans="1:10" ht="66.75" customHeight="1" x14ac:dyDescent="0.25">
      <c r="A32" s="70"/>
      <c r="B32" s="15"/>
      <c r="C32" s="75">
        <v>30</v>
      </c>
      <c r="D32" s="22" t="s">
        <v>259</v>
      </c>
      <c r="E32" s="13">
        <v>176702.28</v>
      </c>
      <c r="F32" s="13">
        <v>235680.75</v>
      </c>
      <c r="G32" s="18" t="s">
        <v>156</v>
      </c>
      <c r="H32" s="76" t="s">
        <v>228</v>
      </c>
      <c r="I32" s="103" t="s">
        <v>163</v>
      </c>
      <c r="J32" s="84"/>
    </row>
    <row r="33" spans="1:10" ht="83.25" customHeight="1" x14ac:dyDescent="0.25">
      <c r="A33" s="70"/>
      <c r="B33" s="15"/>
      <c r="C33" s="75">
        <v>31</v>
      </c>
      <c r="D33" s="22" t="s">
        <v>261</v>
      </c>
      <c r="E33" s="13">
        <v>28080.49</v>
      </c>
      <c r="F33" s="13">
        <v>49491.79</v>
      </c>
      <c r="G33" s="18" t="s">
        <v>156</v>
      </c>
      <c r="H33" s="26" t="s">
        <v>262</v>
      </c>
      <c r="I33" s="103" t="s">
        <v>163</v>
      </c>
      <c r="J33" s="84"/>
    </row>
    <row r="34" spans="1:10" ht="66.75" customHeight="1" x14ac:dyDescent="0.25">
      <c r="A34" s="70"/>
      <c r="B34" s="15"/>
      <c r="C34" s="75">
        <v>32</v>
      </c>
      <c r="D34" s="22" t="s">
        <v>263</v>
      </c>
      <c r="E34" s="13">
        <v>266008.73</v>
      </c>
      <c r="F34" s="13">
        <v>249629.76</v>
      </c>
      <c r="G34" s="18" t="s">
        <v>156</v>
      </c>
      <c r="H34" s="76" t="s">
        <v>265</v>
      </c>
      <c r="I34" s="103" t="s">
        <v>163</v>
      </c>
      <c r="J34" s="84"/>
    </row>
    <row r="35" spans="1:10" ht="66.75" customHeight="1" x14ac:dyDescent="0.25">
      <c r="A35" s="70"/>
      <c r="B35" s="15"/>
      <c r="C35" s="75">
        <v>33</v>
      </c>
      <c r="D35" s="22" t="s">
        <v>264</v>
      </c>
      <c r="E35" s="13">
        <v>11721.93</v>
      </c>
      <c r="F35" s="13">
        <v>175176.47</v>
      </c>
      <c r="G35" s="18" t="s">
        <v>156</v>
      </c>
      <c r="H35" s="76" t="s">
        <v>265</v>
      </c>
      <c r="I35" s="103" t="s">
        <v>163</v>
      </c>
      <c r="J35" s="84"/>
    </row>
    <row r="36" spans="1:10" ht="66.75" customHeight="1" x14ac:dyDescent="0.25">
      <c r="A36" s="70"/>
      <c r="B36" s="15"/>
      <c r="C36" s="75">
        <v>34</v>
      </c>
      <c r="D36" s="22" t="s">
        <v>267</v>
      </c>
      <c r="E36" s="13">
        <v>34136.97</v>
      </c>
      <c r="F36" s="13">
        <v>201444.44</v>
      </c>
      <c r="G36" s="18" t="s">
        <v>156</v>
      </c>
      <c r="H36" s="26" t="s">
        <v>268</v>
      </c>
      <c r="I36" s="103"/>
      <c r="J36" s="84"/>
    </row>
    <row r="37" spans="1:10" ht="66.75" customHeight="1" x14ac:dyDescent="0.25">
      <c r="A37" s="70"/>
      <c r="B37" s="15"/>
      <c r="C37" s="75">
        <v>35</v>
      </c>
      <c r="D37" s="22" t="s">
        <v>269</v>
      </c>
      <c r="E37" s="13">
        <v>3748.9900000000002</v>
      </c>
      <c r="F37" s="13">
        <v>33246.620000000003</v>
      </c>
      <c r="G37" s="18" t="s">
        <v>156</v>
      </c>
      <c r="H37" s="26" t="s">
        <v>270</v>
      </c>
      <c r="I37" s="103" t="s">
        <v>163</v>
      </c>
      <c r="J37" s="84"/>
    </row>
    <row r="38" spans="1:10" ht="78" customHeight="1" x14ac:dyDescent="0.25">
      <c r="A38" s="70"/>
      <c r="B38" s="15"/>
      <c r="C38" s="75">
        <v>36</v>
      </c>
      <c r="D38" s="22" t="s">
        <v>271</v>
      </c>
      <c r="E38" s="13">
        <v>194311.6</v>
      </c>
      <c r="F38" s="13">
        <v>209257.52</v>
      </c>
      <c r="G38" s="18" t="s">
        <v>156</v>
      </c>
      <c r="H38" s="26" t="s">
        <v>272</v>
      </c>
      <c r="I38" s="103" t="s">
        <v>163</v>
      </c>
      <c r="J38" s="84"/>
    </row>
    <row r="39" spans="1:10" ht="66.75" customHeight="1" x14ac:dyDescent="0.25">
      <c r="A39" s="70"/>
      <c r="B39" s="15"/>
      <c r="C39" s="75">
        <v>37</v>
      </c>
      <c r="D39" s="22" t="s">
        <v>273</v>
      </c>
      <c r="E39" s="13">
        <v>58547.59</v>
      </c>
      <c r="F39" s="13">
        <v>56648.14</v>
      </c>
      <c r="G39" s="18" t="s">
        <v>156</v>
      </c>
      <c r="H39" s="26" t="s">
        <v>274</v>
      </c>
      <c r="I39" s="103" t="s">
        <v>163</v>
      </c>
      <c r="J39" s="84"/>
    </row>
    <row r="40" spans="1:10" ht="66.75" customHeight="1" x14ac:dyDescent="0.25">
      <c r="A40" s="70"/>
      <c r="B40" s="15"/>
      <c r="C40" s="75">
        <v>38</v>
      </c>
      <c r="D40" s="22" t="s">
        <v>276</v>
      </c>
      <c r="E40" s="13">
        <v>84673.49</v>
      </c>
      <c r="F40" s="13">
        <v>224682.13</v>
      </c>
      <c r="G40" s="18" t="s">
        <v>156</v>
      </c>
      <c r="H40" s="26" t="s">
        <v>278</v>
      </c>
      <c r="I40" s="103" t="s">
        <v>163</v>
      </c>
      <c r="J40" s="84"/>
    </row>
    <row r="41" spans="1:10" ht="66.75" customHeight="1" x14ac:dyDescent="0.25">
      <c r="A41" s="70"/>
      <c r="B41" s="15"/>
      <c r="C41" s="75">
        <v>39</v>
      </c>
      <c r="D41" s="22" t="s">
        <v>277</v>
      </c>
      <c r="E41" s="13">
        <v>10702.4</v>
      </c>
      <c r="F41" s="13">
        <v>93948.85</v>
      </c>
      <c r="G41" s="18" t="s">
        <v>156</v>
      </c>
      <c r="H41" s="26" t="s">
        <v>279</v>
      </c>
      <c r="I41" s="103" t="s">
        <v>163</v>
      </c>
      <c r="J41" s="84"/>
    </row>
    <row r="42" spans="1:10" ht="66.75" customHeight="1" x14ac:dyDescent="0.25">
      <c r="A42" s="70"/>
      <c r="B42" s="15"/>
      <c r="C42" s="75">
        <v>40</v>
      </c>
      <c r="D42" s="22" t="s">
        <v>283</v>
      </c>
      <c r="E42" s="13">
        <v>105761.29</v>
      </c>
      <c r="F42" s="13">
        <v>106052.31</v>
      </c>
      <c r="G42" s="18" t="s">
        <v>156</v>
      </c>
      <c r="H42" s="26" t="s">
        <v>284</v>
      </c>
      <c r="I42" s="103" t="s">
        <v>163</v>
      </c>
      <c r="J42" s="84"/>
    </row>
    <row r="43" spans="1:10" ht="78" customHeight="1" x14ac:dyDescent="0.25">
      <c r="A43" s="70"/>
      <c r="B43" s="15"/>
      <c r="C43" s="75">
        <v>41</v>
      </c>
      <c r="D43" s="22" t="s">
        <v>285</v>
      </c>
      <c r="E43" s="13">
        <v>9528.5600000000013</v>
      </c>
      <c r="F43" s="13">
        <v>48756.83</v>
      </c>
      <c r="G43" s="18" t="s">
        <v>156</v>
      </c>
      <c r="H43" s="26" t="s">
        <v>286</v>
      </c>
      <c r="I43" s="103" t="s">
        <v>163</v>
      </c>
      <c r="J43" s="84"/>
    </row>
    <row r="44" spans="1:10" ht="66.75" customHeight="1" x14ac:dyDescent="0.25">
      <c r="A44" s="70"/>
      <c r="B44" s="15"/>
      <c r="C44" s="75">
        <v>42</v>
      </c>
      <c r="D44" s="22" t="s">
        <v>288</v>
      </c>
      <c r="E44" s="13">
        <v>49735.46</v>
      </c>
      <c r="F44" s="13">
        <v>282048.53000000003</v>
      </c>
      <c r="G44" s="18" t="s">
        <v>156</v>
      </c>
      <c r="H44" s="26" t="s">
        <v>289</v>
      </c>
      <c r="I44" s="103" t="s">
        <v>163</v>
      </c>
      <c r="J44" s="84"/>
    </row>
    <row r="45" spans="1:10" ht="66.75" customHeight="1" x14ac:dyDescent="0.25">
      <c r="A45" s="70"/>
      <c r="B45" s="15"/>
      <c r="C45" s="75">
        <v>43</v>
      </c>
      <c r="D45" s="22" t="s">
        <v>290</v>
      </c>
      <c r="E45" s="13">
        <v>129599.31</v>
      </c>
      <c r="F45" s="13">
        <v>131050.71</v>
      </c>
      <c r="G45" s="18" t="s">
        <v>156</v>
      </c>
      <c r="H45" s="26" t="s">
        <v>291</v>
      </c>
      <c r="I45" s="103" t="s">
        <v>163</v>
      </c>
      <c r="J45" s="84"/>
    </row>
    <row r="46" spans="1:10" ht="66.75" customHeight="1" x14ac:dyDescent="0.25">
      <c r="A46" s="70"/>
      <c r="B46" s="15"/>
      <c r="C46" s="75">
        <v>44</v>
      </c>
      <c r="D46" s="22" t="s">
        <v>292</v>
      </c>
      <c r="E46" s="13">
        <v>266847.15999999997</v>
      </c>
      <c r="F46" s="13">
        <v>151217.23000000001</v>
      </c>
      <c r="G46" s="18" t="s">
        <v>156</v>
      </c>
      <c r="H46" s="26" t="s">
        <v>293</v>
      </c>
      <c r="I46" s="103" t="s">
        <v>163</v>
      </c>
      <c r="J46" s="84"/>
    </row>
    <row r="47" spans="1:10" ht="102.75" customHeight="1" x14ac:dyDescent="0.25">
      <c r="A47" s="70"/>
      <c r="B47" s="15"/>
      <c r="C47" s="75">
        <v>45</v>
      </c>
      <c r="D47" s="22" t="s">
        <v>603</v>
      </c>
      <c r="E47" s="13">
        <v>177913.4</v>
      </c>
      <c r="F47" s="13">
        <v>448040.98</v>
      </c>
      <c r="G47" s="18" t="s">
        <v>156</v>
      </c>
      <c r="H47" s="26" t="s">
        <v>297</v>
      </c>
      <c r="I47" s="103" t="s">
        <v>163</v>
      </c>
      <c r="J47" s="84"/>
    </row>
    <row r="48" spans="1:10" ht="66.75" customHeight="1" x14ac:dyDescent="0.25">
      <c r="A48" s="70"/>
      <c r="B48" s="15"/>
      <c r="C48" s="75">
        <v>46</v>
      </c>
      <c r="D48" s="22" t="s">
        <v>298</v>
      </c>
      <c r="E48" s="13">
        <v>37001.08</v>
      </c>
      <c r="F48" s="13">
        <v>124300</v>
      </c>
      <c r="G48" s="18" t="s">
        <v>156</v>
      </c>
      <c r="H48" s="26" t="s">
        <v>299</v>
      </c>
      <c r="I48" s="103" t="s">
        <v>163</v>
      </c>
      <c r="J48" s="84"/>
    </row>
    <row r="49" spans="1:10" ht="66.75" customHeight="1" x14ac:dyDescent="0.25">
      <c r="A49" s="70"/>
      <c r="B49" s="15"/>
      <c r="C49" s="75">
        <v>47</v>
      </c>
      <c r="D49" s="22" t="s">
        <v>306</v>
      </c>
      <c r="E49" s="13">
        <v>117166.95</v>
      </c>
      <c r="F49" s="13">
        <v>588547.1</v>
      </c>
      <c r="G49" s="118" t="s">
        <v>612</v>
      </c>
      <c r="H49" s="76" t="s">
        <v>228</v>
      </c>
      <c r="I49" s="103" t="s">
        <v>163</v>
      </c>
      <c r="J49" s="84"/>
    </row>
    <row r="50" spans="1:10" ht="79.5" customHeight="1" x14ac:dyDescent="0.25">
      <c r="A50" s="70"/>
      <c r="B50" s="15"/>
      <c r="C50" s="75">
        <v>48</v>
      </c>
      <c r="D50" s="22" t="s">
        <v>308</v>
      </c>
      <c r="E50" s="13">
        <v>3059.2699999999995</v>
      </c>
      <c r="F50" s="13">
        <v>800645.24</v>
      </c>
      <c r="G50" s="18" t="s">
        <v>156</v>
      </c>
      <c r="H50" s="26" t="s">
        <v>309</v>
      </c>
      <c r="I50" s="103" t="s">
        <v>163</v>
      </c>
      <c r="J50" s="84"/>
    </row>
    <row r="51" spans="1:10" ht="66.75" customHeight="1" x14ac:dyDescent="0.25">
      <c r="A51" s="70"/>
      <c r="B51" s="15"/>
      <c r="C51" s="75">
        <v>49</v>
      </c>
      <c r="D51" s="22" t="s">
        <v>310</v>
      </c>
      <c r="E51" s="13">
        <v>605.41</v>
      </c>
      <c r="F51" s="13">
        <v>335313.55</v>
      </c>
      <c r="G51" s="18" t="s">
        <v>156</v>
      </c>
      <c r="H51" s="26" t="s">
        <v>311</v>
      </c>
      <c r="I51" s="103" t="s">
        <v>163</v>
      </c>
      <c r="J51" s="84"/>
    </row>
    <row r="52" spans="1:10" ht="77.25" customHeight="1" x14ac:dyDescent="0.25">
      <c r="A52" s="70"/>
      <c r="B52" s="15"/>
      <c r="C52" s="75">
        <v>50</v>
      </c>
      <c r="D52" s="22" t="s">
        <v>313</v>
      </c>
      <c r="E52" s="13">
        <v>35225.379999999997</v>
      </c>
      <c r="F52" s="13">
        <v>301349.15000000002</v>
      </c>
      <c r="G52" s="18" t="s">
        <v>156</v>
      </c>
      <c r="H52" s="76" t="s">
        <v>314</v>
      </c>
      <c r="I52" s="103"/>
      <c r="J52" s="84"/>
    </row>
    <row r="53" spans="1:10" ht="104.25" customHeight="1" x14ac:dyDescent="0.25">
      <c r="A53" s="70"/>
      <c r="B53" s="15"/>
      <c r="C53" s="75">
        <v>51</v>
      </c>
      <c r="D53" s="22" t="s">
        <v>602</v>
      </c>
      <c r="E53" s="13">
        <v>645841.4</v>
      </c>
      <c r="F53" s="13">
        <v>220522.72</v>
      </c>
      <c r="G53" s="18" t="s">
        <v>156</v>
      </c>
      <c r="H53" s="76" t="s">
        <v>228</v>
      </c>
      <c r="I53" s="103" t="s">
        <v>163</v>
      </c>
      <c r="J53" s="84"/>
    </row>
    <row r="54" spans="1:10" ht="54" customHeight="1" x14ac:dyDescent="0.25">
      <c r="A54" s="70"/>
      <c r="B54" s="15"/>
      <c r="C54" s="75">
        <v>52</v>
      </c>
      <c r="D54" s="22" t="s">
        <v>315</v>
      </c>
      <c r="E54" s="13">
        <v>7434.22</v>
      </c>
      <c r="F54" s="13">
        <v>208299.73</v>
      </c>
      <c r="G54" s="18" t="s">
        <v>156</v>
      </c>
      <c r="H54" s="76" t="s">
        <v>228</v>
      </c>
      <c r="I54" s="103" t="s">
        <v>163</v>
      </c>
      <c r="J54" s="84"/>
    </row>
    <row r="55" spans="1:10" ht="61.5" customHeight="1" x14ac:dyDescent="0.25">
      <c r="A55" s="70"/>
      <c r="B55" s="15"/>
      <c r="C55" s="75">
        <v>53</v>
      </c>
      <c r="D55" s="22" t="s">
        <v>316</v>
      </c>
      <c r="E55" s="13">
        <v>1457.35</v>
      </c>
      <c r="F55" s="13">
        <v>153299.54</v>
      </c>
      <c r="G55" s="18" t="s">
        <v>156</v>
      </c>
      <c r="H55" s="26" t="s">
        <v>317</v>
      </c>
      <c r="I55" s="103"/>
      <c r="J55" s="84"/>
    </row>
    <row r="56" spans="1:10" ht="75.75" customHeight="1" x14ac:dyDescent="0.25">
      <c r="A56" s="70"/>
      <c r="B56" s="15"/>
      <c r="C56" s="75">
        <v>54</v>
      </c>
      <c r="D56" s="77" t="s">
        <v>465</v>
      </c>
      <c r="E56" s="78">
        <v>201956.66</v>
      </c>
      <c r="F56" s="78">
        <v>210530.38</v>
      </c>
      <c r="G56" s="80" t="s">
        <v>156</v>
      </c>
      <c r="H56" s="98" t="s">
        <v>318</v>
      </c>
      <c r="I56" s="103"/>
      <c r="J56" s="84"/>
    </row>
    <row r="57" spans="1:10" ht="53.25" customHeight="1" x14ac:dyDescent="0.25">
      <c r="A57" s="70"/>
      <c r="B57" s="15"/>
      <c r="C57" s="75">
        <v>55</v>
      </c>
      <c r="D57" s="77" t="s">
        <v>321</v>
      </c>
      <c r="E57" s="78">
        <v>244240.66</v>
      </c>
      <c r="F57" s="78">
        <v>1065636.57</v>
      </c>
      <c r="G57" s="54" t="s">
        <v>156</v>
      </c>
      <c r="H57" s="98" t="s">
        <v>322</v>
      </c>
      <c r="I57" s="103"/>
      <c r="J57" s="84"/>
    </row>
    <row r="58" spans="1:10" ht="63.75" customHeight="1" x14ac:dyDescent="0.25">
      <c r="A58" s="70"/>
      <c r="B58" s="15"/>
      <c r="C58" s="75">
        <v>56</v>
      </c>
      <c r="D58" s="77" t="s">
        <v>323</v>
      </c>
      <c r="E58" s="79">
        <v>172195.4</v>
      </c>
      <c r="F58" s="79">
        <v>546249.54</v>
      </c>
      <c r="G58" s="81" t="s">
        <v>156</v>
      </c>
      <c r="H58" s="100" t="s">
        <v>324</v>
      </c>
      <c r="I58" s="103" t="s">
        <v>163</v>
      </c>
      <c r="J58" s="84"/>
    </row>
    <row r="59" spans="1:10" ht="75.75" customHeight="1" x14ac:dyDescent="0.25">
      <c r="A59" s="70"/>
      <c r="B59" s="15"/>
      <c r="C59" s="75">
        <v>57</v>
      </c>
      <c r="D59" s="77" t="s">
        <v>325</v>
      </c>
      <c r="E59" s="79">
        <v>487502.6</v>
      </c>
      <c r="F59" s="79">
        <v>1210625.01</v>
      </c>
      <c r="G59" s="81" t="s">
        <v>613</v>
      </c>
      <c r="H59" s="100" t="s">
        <v>326</v>
      </c>
      <c r="I59" s="112" t="s">
        <v>327</v>
      </c>
      <c r="J59" s="84"/>
    </row>
    <row r="60" spans="1:10" ht="101.25" customHeight="1" x14ac:dyDescent="0.25">
      <c r="A60" s="70"/>
      <c r="B60" s="15"/>
      <c r="C60" s="75">
        <v>58</v>
      </c>
      <c r="D60" s="22" t="s">
        <v>328</v>
      </c>
      <c r="E60" s="79">
        <v>16989.86</v>
      </c>
      <c r="F60" s="79">
        <v>443249.41</v>
      </c>
      <c r="G60" s="81" t="s">
        <v>156</v>
      </c>
      <c r="H60" s="100" t="s">
        <v>337</v>
      </c>
      <c r="I60" s="112" t="s">
        <v>327</v>
      </c>
      <c r="J60" s="84"/>
    </row>
    <row r="61" spans="1:10" ht="75.75" customHeight="1" x14ac:dyDescent="0.25">
      <c r="A61" s="70"/>
      <c r="B61" s="15"/>
      <c r="C61" s="75">
        <v>59</v>
      </c>
      <c r="D61" s="22" t="s">
        <v>334</v>
      </c>
      <c r="E61" s="78">
        <v>148531.04999999999</v>
      </c>
      <c r="F61" s="78">
        <v>237681.22</v>
      </c>
      <c r="G61" s="81" t="s">
        <v>614</v>
      </c>
      <c r="H61" s="100" t="s">
        <v>335</v>
      </c>
      <c r="I61" s="112" t="s">
        <v>327</v>
      </c>
      <c r="J61" s="84"/>
    </row>
    <row r="62" spans="1:10" ht="75.75" customHeight="1" x14ac:dyDescent="0.25">
      <c r="A62" s="70"/>
      <c r="B62" s="15"/>
      <c r="C62" s="75">
        <v>60</v>
      </c>
      <c r="D62" s="77" t="s">
        <v>336</v>
      </c>
      <c r="E62" s="78">
        <v>1843.82</v>
      </c>
      <c r="F62" s="78">
        <v>308932.01</v>
      </c>
      <c r="G62" s="54" t="s">
        <v>156</v>
      </c>
      <c r="H62" s="100" t="s">
        <v>337</v>
      </c>
      <c r="I62" s="112" t="s">
        <v>327</v>
      </c>
      <c r="J62" s="84"/>
    </row>
    <row r="63" spans="1:10" ht="75.75" customHeight="1" x14ac:dyDescent="0.25">
      <c r="A63" s="70"/>
      <c r="B63" s="15"/>
      <c r="C63" s="75">
        <v>61</v>
      </c>
      <c r="D63" s="77" t="s">
        <v>343</v>
      </c>
      <c r="E63" s="79">
        <v>94983.74</v>
      </c>
      <c r="F63" s="79">
        <v>428916.99</v>
      </c>
      <c r="G63" s="81" t="s">
        <v>156</v>
      </c>
      <c r="H63" s="100" t="s">
        <v>344</v>
      </c>
      <c r="I63" s="103" t="s">
        <v>163</v>
      </c>
      <c r="J63" s="84"/>
    </row>
    <row r="64" spans="1:10" ht="75.75" customHeight="1" x14ac:dyDescent="0.25">
      <c r="A64" s="70"/>
      <c r="B64" s="15"/>
      <c r="C64" s="75">
        <v>62</v>
      </c>
      <c r="D64" s="77" t="s">
        <v>345</v>
      </c>
      <c r="E64" s="79">
        <v>18420.939999999999</v>
      </c>
      <c r="F64" s="79">
        <v>18911.14</v>
      </c>
      <c r="G64" s="81" t="s">
        <v>156</v>
      </c>
      <c r="H64" s="100" t="s">
        <v>344</v>
      </c>
      <c r="I64" s="103" t="s">
        <v>163</v>
      </c>
      <c r="J64" s="84"/>
    </row>
    <row r="65" spans="1:10" ht="75.75" customHeight="1" x14ac:dyDescent="0.25">
      <c r="A65" s="70"/>
      <c r="B65" s="15"/>
      <c r="C65" s="75">
        <v>63</v>
      </c>
      <c r="D65" s="77" t="s">
        <v>354</v>
      </c>
      <c r="E65" s="79">
        <v>87957.11</v>
      </c>
      <c r="F65" s="79">
        <v>81241.87</v>
      </c>
      <c r="G65" s="81" t="s">
        <v>156</v>
      </c>
      <c r="H65" s="100" t="s">
        <v>353</v>
      </c>
      <c r="I65" s="103" t="s">
        <v>163</v>
      </c>
      <c r="J65" s="84"/>
    </row>
    <row r="66" spans="1:10" ht="75.75" customHeight="1" x14ac:dyDescent="0.25">
      <c r="A66" s="70"/>
      <c r="B66" s="15"/>
      <c r="C66" s="75">
        <v>64</v>
      </c>
      <c r="D66" s="77" t="s">
        <v>355</v>
      </c>
      <c r="E66" s="79">
        <v>115978.34</v>
      </c>
      <c r="F66" s="79">
        <v>90849.89</v>
      </c>
      <c r="G66" s="81" t="s">
        <v>156</v>
      </c>
      <c r="H66" s="100" t="s">
        <v>344</v>
      </c>
      <c r="I66" s="103" t="s">
        <v>163</v>
      </c>
      <c r="J66" s="84"/>
    </row>
    <row r="67" spans="1:10" ht="75.75" customHeight="1" x14ac:dyDescent="0.25">
      <c r="A67" s="70"/>
      <c r="B67" s="15"/>
      <c r="C67" s="75">
        <v>65</v>
      </c>
      <c r="D67" s="77" t="s">
        <v>358</v>
      </c>
      <c r="E67" s="79">
        <v>371441.53</v>
      </c>
      <c r="F67" s="79">
        <v>374310.94</v>
      </c>
      <c r="G67" s="81" t="s">
        <v>156</v>
      </c>
      <c r="H67" s="100" t="s">
        <v>344</v>
      </c>
      <c r="I67" s="103" t="s">
        <v>163</v>
      </c>
      <c r="J67" s="84"/>
    </row>
    <row r="68" spans="1:10" ht="75.75" customHeight="1" x14ac:dyDescent="0.25">
      <c r="A68" s="70"/>
      <c r="B68" s="15"/>
      <c r="C68" s="75">
        <v>66</v>
      </c>
      <c r="D68" s="77" t="s">
        <v>363</v>
      </c>
      <c r="E68" s="79">
        <v>48.54</v>
      </c>
      <c r="F68" s="79">
        <v>225178.05000000002</v>
      </c>
      <c r="G68" s="81" t="s">
        <v>156</v>
      </c>
      <c r="H68" s="100" t="s">
        <v>364</v>
      </c>
      <c r="I68" s="112"/>
      <c r="J68" s="84"/>
    </row>
    <row r="69" spans="1:10" ht="75.75" customHeight="1" x14ac:dyDescent="0.25">
      <c r="A69" s="70"/>
      <c r="B69" s="15"/>
      <c r="C69" s="75">
        <v>67</v>
      </c>
      <c r="D69" s="22" t="s">
        <v>367</v>
      </c>
      <c r="E69" s="13">
        <v>255775.81</v>
      </c>
      <c r="F69" s="14">
        <f>234248.39+3942.48</f>
        <v>238190.87000000002</v>
      </c>
      <c r="G69" s="18" t="s">
        <v>156</v>
      </c>
      <c r="H69" s="25" t="s">
        <v>368</v>
      </c>
      <c r="I69" s="103" t="s">
        <v>163</v>
      </c>
      <c r="J69" s="84"/>
    </row>
    <row r="70" spans="1:10" ht="75.75" customHeight="1" x14ac:dyDescent="0.25">
      <c r="A70" s="70"/>
      <c r="B70" s="15"/>
      <c r="C70" s="75">
        <v>68</v>
      </c>
      <c r="D70" s="22" t="s">
        <v>369</v>
      </c>
      <c r="E70" s="13">
        <v>47771.409999999989</v>
      </c>
      <c r="F70" s="14">
        <f>328373.76+4883.73</f>
        <v>333257.49</v>
      </c>
      <c r="G70" s="18" t="s">
        <v>156</v>
      </c>
      <c r="H70" s="25" t="s">
        <v>370</v>
      </c>
      <c r="I70" s="103" t="s">
        <v>163</v>
      </c>
      <c r="J70" s="84"/>
    </row>
    <row r="71" spans="1:10" ht="75.75" customHeight="1" x14ac:dyDescent="0.25">
      <c r="A71" s="70"/>
      <c r="B71" s="15"/>
      <c r="C71" s="75">
        <v>69</v>
      </c>
      <c r="D71" s="22" t="s">
        <v>371</v>
      </c>
      <c r="E71" s="13">
        <v>423737.99</v>
      </c>
      <c r="F71" s="14">
        <f>620637.99+7203.18</f>
        <v>627841.17000000004</v>
      </c>
      <c r="G71" s="18" t="s">
        <v>156</v>
      </c>
      <c r="H71" s="25" t="s">
        <v>372</v>
      </c>
      <c r="I71" s="103" t="s">
        <v>163</v>
      </c>
      <c r="J71" s="84"/>
    </row>
    <row r="72" spans="1:10" ht="35.1" customHeight="1" x14ac:dyDescent="0.25">
      <c r="A72" s="70"/>
      <c r="B72" s="15"/>
      <c r="C72" s="75">
        <v>70</v>
      </c>
      <c r="D72" s="22" t="s">
        <v>373</v>
      </c>
      <c r="E72" s="13">
        <v>799125.08000000007</v>
      </c>
      <c r="F72" s="14">
        <v>867367.69</v>
      </c>
      <c r="G72" s="18" t="s">
        <v>156</v>
      </c>
      <c r="H72" s="25" t="s">
        <v>374</v>
      </c>
      <c r="I72" s="103" t="s">
        <v>163</v>
      </c>
      <c r="J72" s="84"/>
    </row>
    <row r="73" spans="1:10" ht="35.1" customHeight="1" x14ac:dyDescent="0.25">
      <c r="A73" s="70"/>
      <c r="B73" s="15"/>
      <c r="C73" s="75">
        <v>71</v>
      </c>
      <c r="D73" s="22" t="s">
        <v>377</v>
      </c>
      <c r="E73" s="13">
        <v>220323.93</v>
      </c>
      <c r="F73" s="14">
        <v>201675.73</v>
      </c>
      <c r="G73" s="18" t="s">
        <v>156</v>
      </c>
      <c r="H73" s="25" t="s">
        <v>378</v>
      </c>
      <c r="I73" s="103" t="s">
        <v>163</v>
      </c>
      <c r="J73" s="84"/>
    </row>
    <row r="74" spans="1:10" ht="35.1" customHeight="1" x14ac:dyDescent="0.25">
      <c r="A74" s="70"/>
      <c r="B74" s="15"/>
      <c r="C74" s="75">
        <v>72</v>
      </c>
      <c r="D74" s="22" t="s">
        <v>381</v>
      </c>
      <c r="E74" s="13">
        <v>520937.51</v>
      </c>
      <c r="F74" s="14">
        <f>723554.48+7717.77</f>
        <v>731272.25</v>
      </c>
      <c r="G74" s="18" t="s">
        <v>156</v>
      </c>
      <c r="H74" s="25" t="s">
        <v>382</v>
      </c>
      <c r="I74" s="103"/>
      <c r="J74" s="84"/>
    </row>
    <row r="75" spans="1:10" ht="35.1" customHeight="1" x14ac:dyDescent="0.25">
      <c r="A75" s="70"/>
      <c r="B75" s="15"/>
      <c r="C75" s="75">
        <v>73</v>
      </c>
      <c r="D75" s="22" t="s">
        <v>383</v>
      </c>
      <c r="E75" s="13">
        <v>38413.64</v>
      </c>
      <c r="F75" s="14">
        <v>162241.59</v>
      </c>
      <c r="G75" s="18" t="s">
        <v>156</v>
      </c>
      <c r="H75" s="25" t="s">
        <v>384</v>
      </c>
      <c r="I75" s="103" t="s">
        <v>163</v>
      </c>
      <c r="J75" s="84"/>
    </row>
    <row r="76" spans="1:10" ht="35.1" customHeight="1" x14ac:dyDescent="0.25">
      <c r="A76" s="70"/>
      <c r="B76" s="15"/>
      <c r="C76" s="75">
        <v>74</v>
      </c>
      <c r="D76" s="22" t="s">
        <v>386</v>
      </c>
      <c r="E76" s="13">
        <v>44994.45</v>
      </c>
      <c r="F76" s="14">
        <v>119800.66</v>
      </c>
      <c r="G76" s="18" t="s">
        <v>156</v>
      </c>
      <c r="H76" s="25" t="s">
        <v>387</v>
      </c>
      <c r="I76" s="103" t="s">
        <v>163</v>
      </c>
      <c r="J76" s="84"/>
    </row>
    <row r="77" spans="1:10" ht="35.1" customHeight="1" x14ac:dyDescent="0.25">
      <c r="A77" s="70"/>
      <c r="B77" s="15"/>
      <c r="C77" s="75">
        <v>75</v>
      </c>
      <c r="D77" s="22" t="s">
        <v>390</v>
      </c>
      <c r="E77" s="13">
        <v>278313.20999999996</v>
      </c>
      <c r="F77" s="14">
        <v>392818.3</v>
      </c>
      <c r="G77" s="18" t="s">
        <v>156</v>
      </c>
      <c r="H77" s="87" t="s">
        <v>391</v>
      </c>
      <c r="I77" s="103" t="s">
        <v>163</v>
      </c>
      <c r="J77" s="84"/>
    </row>
    <row r="78" spans="1:10" ht="35.1" customHeight="1" x14ac:dyDescent="0.25">
      <c r="A78" s="70"/>
      <c r="B78" s="15"/>
      <c r="C78" s="75">
        <v>76</v>
      </c>
      <c r="D78" s="22" t="s">
        <v>393</v>
      </c>
      <c r="E78" s="13">
        <v>1707.87</v>
      </c>
      <c r="F78" s="13">
        <v>456556.98</v>
      </c>
      <c r="G78" s="18" t="s">
        <v>156</v>
      </c>
      <c r="H78" s="25" t="s">
        <v>394</v>
      </c>
      <c r="I78" s="103" t="s">
        <v>163</v>
      </c>
      <c r="J78" s="84"/>
    </row>
    <row r="79" spans="1:10" ht="35.1" customHeight="1" x14ac:dyDescent="0.25">
      <c r="A79" s="70"/>
      <c r="B79" s="15"/>
      <c r="C79" s="75">
        <v>77</v>
      </c>
      <c r="D79" s="22" t="s">
        <v>395</v>
      </c>
      <c r="E79" s="13">
        <v>28703.309999999998</v>
      </c>
      <c r="F79" s="13">
        <v>242518.39999999999</v>
      </c>
      <c r="G79" s="18" t="s">
        <v>156</v>
      </c>
      <c r="H79" s="25" t="s">
        <v>396</v>
      </c>
      <c r="I79" s="103" t="s">
        <v>163</v>
      </c>
      <c r="J79" s="84"/>
    </row>
    <row r="80" spans="1:10" ht="35.1" customHeight="1" x14ac:dyDescent="0.25">
      <c r="A80" s="70"/>
      <c r="B80" s="15"/>
      <c r="C80" s="75">
        <v>78</v>
      </c>
      <c r="D80" s="22" t="s">
        <v>397</v>
      </c>
      <c r="E80" s="13">
        <v>4375.47</v>
      </c>
      <c r="F80" s="13">
        <v>57874.85</v>
      </c>
      <c r="G80" s="18" t="s">
        <v>156</v>
      </c>
      <c r="H80" s="25" t="s">
        <v>398</v>
      </c>
      <c r="I80" s="103" t="s">
        <v>163</v>
      </c>
      <c r="J80" s="84"/>
    </row>
    <row r="81" spans="1:10" ht="35.1" customHeight="1" x14ac:dyDescent="0.25">
      <c r="A81" s="70"/>
      <c r="B81" s="15"/>
      <c r="C81" s="75">
        <v>79</v>
      </c>
      <c r="D81" s="22" t="s">
        <v>399</v>
      </c>
      <c r="E81" s="13">
        <v>3877.2200000000003</v>
      </c>
      <c r="F81" s="13">
        <v>24958.48</v>
      </c>
      <c r="G81" s="18" t="s">
        <v>156</v>
      </c>
      <c r="H81" s="25" t="s">
        <v>400</v>
      </c>
      <c r="I81" s="103" t="s">
        <v>163</v>
      </c>
      <c r="J81" s="84"/>
    </row>
    <row r="82" spans="1:10" ht="57.75" customHeight="1" x14ac:dyDescent="0.25">
      <c r="A82" s="70"/>
      <c r="B82" s="15"/>
      <c r="C82" s="75">
        <v>80</v>
      </c>
      <c r="D82" s="22" t="s">
        <v>407</v>
      </c>
      <c r="E82" s="13">
        <v>3916.58</v>
      </c>
      <c r="F82" s="13">
        <v>609563.26</v>
      </c>
      <c r="G82" s="18" t="s">
        <v>156</v>
      </c>
      <c r="H82" s="25" t="s">
        <v>402</v>
      </c>
      <c r="I82" s="103" t="s">
        <v>163</v>
      </c>
      <c r="J82" s="84"/>
    </row>
    <row r="83" spans="1:10" ht="35.1" customHeight="1" x14ac:dyDescent="0.25">
      <c r="A83" s="70"/>
      <c r="B83" s="15"/>
      <c r="C83" s="75">
        <v>81</v>
      </c>
      <c r="D83" s="22" t="s">
        <v>403</v>
      </c>
      <c r="E83" s="13">
        <v>1876.17</v>
      </c>
      <c r="F83" s="13">
        <v>107335.16</v>
      </c>
      <c r="G83" s="18" t="s">
        <v>156</v>
      </c>
      <c r="H83" s="25" t="s">
        <v>404</v>
      </c>
      <c r="I83" s="103" t="s">
        <v>163</v>
      </c>
      <c r="J83" s="84"/>
    </row>
    <row r="84" spans="1:10" ht="35.1" customHeight="1" x14ac:dyDescent="0.25">
      <c r="A84" s="70"/>
      <c r="B84" s="15"/>
      <c r="C84" s="75">
        <v>82</v>
      </c>
      <c r="D84" s="22" t="s">
        <v>405</v>
      </c>
      <c r="E84" s="13">
        <v>28347.390000000003</v>
      </c>
      <c r="F84" s="13">
        <v>280279.40000000002</v>
      </c>
      <c r="G84" s="18" t="s">
        <v>156</v>
      </c>
      <c r="H84" s="25" t="s">
        <v>406</v>
      </c>
      <c r="I84" s="103" t="s">
        <v>163</v>
      </c>
      <c r="J84" s="84"/>
    </row>
    <row r="85" spans="1:10" ht="35.1" customHeight="1" x14ac:dyDescent="0.25">
      <c r="A85" s="70"/>
      <c r="B85" s="15"/>
      <c r="C85" s="75">
        <v>83</v>
      </c>
      <c r="D85" s="22" t="s">
        <v>408</v>
      </c>
      <c r="E85" s="13">
        <v>7671.09</v>
      </c>
      <c r="F85" s="13">
        <v>48150</v>
      </c>
      <c r="G85" s="18" t="s">
        <v>156</v>
      </c>
      <c r="H85" s="25" t="s">
        <v>409</v>
      </c>
      <c r="I85" s="103" t="s">
        <v>163</v>
      </c>
      <c r="J85" s="84"/>
    </row>
    <row r="86" spans="1:10" ht="35.1" customHeight="1" x14ac:dyDescent="0.25">
      <c r="A86" s="70"/>
      <c r="B86" s="15"/>
      <c r="C86" s="75">
        <v>84</v>
      </c>
      <c r="D86" s="22" t="s">
        <v>410</v>
      </c>
      <c r="E86" s="13">
        <v>8236.2000000000007</v>
      </c>
      <c r="F86" s="13">
        <v>68939.87</v>
      </c>
      <c r="G86" s="18" t="s">
        <v>156</v>
      </c>
      <c r="H86" s="25" t="s">
        <v>411</v>
      </c>
      <c r="I86" s="103"/>
      <c r="J86" s="84"/>
    </row>
    <row r="87" spans="1:10" ht="35.1" customHeight="1" x14ac:dyDescent="0.25">
      <c r="A87" s="70"/>
      <c r="B87" s="15"/>
      <c r="C87" s="75">
        <v>85</v>
      </c>
      <c r="D87" s="22" t="s">
        <v>419</v>
      </c>
      <c r="E87" s="13">
        <v>16634.060000000001</v>
      </c>
      <c r="F87" s="13">
        <v>724732.1</v>
      </c>
      <c r="G87" s="18" t="s">
        <v>156</v>
      </c>
      <c r="H87" s="25" t="s">
        <v>413</v>
      </c>
      <c r="I87" s="103" t="s">
        <v>163</v>
      </c>
      <c r="J87" s="84"/>
    </row>
    <row r="88" spans="1:10" ht="35.1" customHeight="1" x14ac:dyDescent="0.25">
      <c r="A88" s="70"/>
      <c r="B88" s="15"/>
      <c r="C88" s="75">
        <v>86</v>
      </c>
      <c r="D88" s="22" t="s">
        <v>418</v>
      </c>
      <c r="E88" s="13">
        <v>36500.339999999997</v>
      </c>
      <c r="F88" s="13">
        <v>345874.47</v>
      </c>
      <c r="G88" s="18" t="s">
        <v>156</v>
      </c>
      <c r="H88" s="25" t="s">
        <v>414</v>
      </c>
      <c r="I88" s="103" t="s">
        <v>163</v>
      </c>
      <c r="J88" s="84"/>
    </row>
    <row r="89" spans="1:10" ht="35.1" customHeight="1" x14ac:dyDescent="0.25">
      <c r="A89" s="70"/>
      <c r="B89" s="15"/>
      <c r="C89" s="75">
        <v>87</v>
      </c>
      <c r="D89" s="22" t="s">
        <v>416</v>
      </c>
      <c r="E89" s="13">
        <v>335.28</v>
      </c>
      <c r="F89" s="13">
        <v>1384.79</v>
      </c>
      <c r="G89" s="18" t="s">
        <v>156</v>
      </c>
      <c r="H89" s="25" t="s">
        <v>417</v>
      </c>
      <c r="I89" s="103" t="s">
        <v>163</v>
      </c>
      <c r="J89" s="84"/>
    </row>
    <row r="90" spans="1:10" ht="35.1" customHeight="1" x14ac:dyDescent="0.25">
      <c r="A90" s="70"/>
      <c r="B90" s="15"/>
      <c r="C90" s="75">
        <v>88</v>
      </c>
      <c r="D90" s="22" t="s">
        <v>422</v>
      </c>
      <c r="E90" s="13">
        <v>60627.09</v>
      </c>
      <c r="F90" s="14">
        <v>84441.54</v>
      </c>
      <c r="G90" s="18" t="s">
        <v>156</v>
      </c>
      <c r="H90" s="25" t="s">
        <v>466</v>
      </c>
      <c r="I90" s="103" t="s">
        <v>163</v>
      </c>
      <c r="J90" s="84"/>
    </row>
    <row r="91" spans="1:10" ht="35.1" customHeight="1" x14ac:dyDescent="0.25">
      <c r="A91" s="70"/>
      <c r="B91" s="15"/>
      <c r="C91" s="75">
        <v>89</v>
      </c>
      <c r="D91" s="22" t="s">
        <v>423</v>
      </c>
      <c r="E91" s="13">
        <v>93538.810000000012</v>
      </c>
      <c r="F91" s="14">
        <v>265571.09000000003</v>
      </c>
      <c r="G91" s="18" t="s">
        <v>156</v>
      </c>
      <c r="H91" s="25" t="s">
        <v>424</v>
      </c>
      <c r="I91" s="103" t="s">
        <v>163</v>
      </c>
      <c r="J91" s="84"/>
    </row>
    <row r="92" spans="1:10" ht="35.1" customHeight="1" x14ac:dyDescent="0.25">
      <c r="A92" s="70"/>
      <c r="B92" s="15"/>
      <c r="C92" s="75">
        <v>90</v>
      </c>
      <c r="D92" s="22" t="s">
        <v>425</v>
      </c>
      <c r="E92" s="13">
        <v>12670.81</v>
      </c>
      <c r="F92" s="14">
        <v>60074.91</v>
      </c>
      <c r="G92" s="18" t="s">
        <v>156</v>
      </c>
      <c r="H92" s="25" t="s">
        <v>426</v>
      </c>
      <c r="I92" s="103" t="s">
        <v>163</v>
      </c>
      <c r="J92" s="84"/>
    </row>
    <row r="93" spans="1:10" ht="35.1" customHeight="1" x14ac:dyDescent="0.25">
      <c r="A93" s="70"/>
      <c r="B93" s="15"/>
      <c r="C93" s="75">
        <v>91</v>
      </c>
      <c r="D93" s="22" t="s">
        <v>604</v>
      </c>
      <c r="E93" s="13">
        <v>383397.83999999997</v>
      </c>
      <c r="F93" s="14">
        <v>975845.87</v>
      </c>
      <c r="G93" s="18" t="s">
        <v>156</v>
      </c>
      <c r="H93" s="25" t="s">
        <v>427</v>
      </c>
      <c r="I93" s="103" t="s">
        <v>163</v>
      </c>
      <c r="J93" s="84"/>
    </row>
    <row r="94" spans="1:10" ht="35.1" customHeight="1" x14ac:dyDescent="0.25">
      <c r="A94" s="70"/>
      <c r="B94" s="15"/>
      <c r="C94" s="75">
        <v>92</v>
      </c>
      <c r="D94" s="22" t="s">
        <v>428</v>
      </c>
      <c r="E94" s="13">
        <v>294975.03999999998</v>
      </c>
      <c r="F94" s="14">
        <f>495899+8158.99</f>
        <v>504057.99</v>
      </c>
      <c r="G94" s="18" t="s">
        <v>156</v>
      </c>
      <c r="H94" s="25" t="s">
        <v>429</v>
      </c>
      <c r="I94" s="103" t="s">
        <v>163</v>
      </c>
      <c r="J94" s="84"/>
    </row>
    <row r="95" spans="1:10" ht="35.1" customHeight="1" x14ac:dyDescent="0.25">
      <c r="A95" s="70"/>
      <c r="B95" s="15"/>
      <c r="C95" s="75">
        <v>93</v>
      </c>
      <c r="D95" s="22" t="s">
        <v>431</v>
      </c>
      <c r="E95" s="13">
        <v>806043</v>
      </c>
      <c r="F95" s="88">
        <v>957240.91</v>
      </c>
      <c r="G95" s="18" t="s">
        <v>156</v>
      </c>
      <c r="H95" s="25" t="s">
        <v>432</v>
      </c>
      <c r="I95" s="103" t="s">
        <v>163</v>
      </c>
      <c r="J95" s="84"/>
    </row>
    <row r="96" spans="1:10" ht="35.1" customHeight="1" x14ac:dyDescent="0.25">
      <c r="A96" s="70"/>
      <c r="B96" s="15"/>
      <c r="C96" s="75">
        <v>94</v>
      </c>
      <c r="D96" s="22" t="s">
        <v>433</v>
      </c>
      <c r="E96" s="13">
        <v>777993.14</v>
      </c>
      <c r="F96" s="13">
        <v>746464.44</v>
      </c>
      <c r="G96" s="18" t="s">
        <v>156</v>
      </c>
      <c r="H96" s="25" t="s">
        <v>607</v>
      </c>
      <c r="I96" s="103" t="s">
        <v>163</v>
      </c>
      <c r="J96" s="84"/>
    </row>
    <row r="97" spans="1:10" ht="35.1" customHeight="1" x14ac:dyDescent="0.25">
      <c r="A97" s="70"/>
      <c r="B97" s="15"/>
      <c r="C97" s="75">
        <v>95</v>
      </c>
      <c r="D97" s="22" t="s">
        <v>476</v>
      </c>
      <c r="E97" s="13">
        <v>163483.63</v>
      </c>
      <c r="F97" s="13">
        <v>144547.99</v>
      </c>
      <c r="G97" s="18" t="s">
        <v>156</v>
      </c>
      <c r="H97" s="103" t="s">
        <v>434</v>
      </c>
      <c r="I97" s="71" t="s">
        <v>163</v>
      </c>
      <c r="J97" s="84"/>
    </row>
    <row r="98" spans="1:10" ht="35.1" customHeight="1" x14ac:dyDescent="0.25">
      <c r="A98" s="70"/>
      <c r="B98" s="15"/>
      <c r="C98" s="75">
        <v>96</v>
      </c>
      <c r="D98" s="22" t="s">
        <v>471</v>
      </c>
      <c r="E98" s="13">
        <v>191792.44</v>
      </c>
      <c r="F98" s="13">
        <v>225913.38</v>
      </c>
      <c r="G98" s="18" t="s">
        <v>156</v>
      </c>
      <c r="H98" s="103" t="s">
        <v>435</v>
      </c>
      <c r="I98" s="71" t="s">
        <v>163</v>
      </c>
      <c r="J98" s="84"/>
    </row>
    <row r="99" spans="1:10" ht="35.1" customHeight="1" x14ac:dyDescent="0.25">
      <c r="A99" s="70"/>
      <c r="B99" s="15"/>
      <c r="C99" s="75">
        <v>97</v>
      </c>
      <c r="D99" s="22" t="s">
        <v>472</v>
      </c>
      <c r="E99" s="13">
        <v>70015.199999999997</v>
      </c>
      <c r="F99" s="13">
        <v>62292.99</v>
      </c>
      <c r="G99" s="18" t="s">
        <v>156</v>
      </c>
      <c r="H99" s="103" t="s">
        <v>436</v>
      </c>
      <c r="I99" s="71" t="s">
        <v>163</v>
      </c>
      <c r="J99" s="84"/>
    </row>
    <row r="100" spans="1:10" ht="35.1" customHeight="1" x14ac:dyDescent="0.25">
      <c r="A100" s="70"/>
      <c r="B100" s="15"/>
      <c r="C100" s="75">
        <v>98</v>
      </c>
      <c r="D100" s="22" t="s">
        <v>439</v>
      </c>
      <c r="E100" s="13">
        <v>266449.8</v>
      </c>
      <c r="F100" s="13">
        <v>267950.01</v>
      </c>
      <c r="G100" s="18" t="s">
        <v>156</v>
      </c>
      <c r="H100" s="23" t="s">
        <v>438</v>
      </c>
      <c r="I100" s="103" t="s">
        <v>163</v>
      </c>
      <c r="J100" s="84"/>
    </row>
    <row r="101" spans="1:10" ht="35.1" customHeight="1" x14ac:dyDescent="0.25">
      <c r="A101" s="70"/>
      <c r="B101" s="15"/>
      <c r="C101" s="75">
        <v>99</v>
      </c>
      <c r="D101" s="77" t="s">
        <v>473</v>
      </c>
      <c r="E101" s="13">
        <v>264613.90999999997</v>
      </c>
      <c r="F101" s="13">
        <v>264613.90999999997</v>
      </c>
      <c r="G101" s="118" t="s">
        <v>615</v>
      </c>
      <c r="H101" s="23" t="s">
        <v>440</v>
      </c>
      <c r="I101" s="103" t="s">
        <v>163</v>
      </c>
      <c r="J101" s="84"/>
    </row>
    <row r="102" spans="1:10" ht="35.1" customHeight="1" x14ac:dyDescent="0.25">
      <c r="A102" s="70"/>
      <c r="B102" s="15"/>
      <c r="C102" s="75">
        <v>100</v>
      </c>
      <c r="D102" s="77" t="s">
        <v>474</v>
      </c>
      <c r="E102" s="13">
        <v>19068.34</v>
      </c>
      <c r="F102" s="14">
        <v>157963.9</v>
      </c>
      <c r="G102" s="18" t="s">
        <v>156</v>
      </c>
      <c r="H102" s="89" t="s">
        <v>442</v>
      </c>
      <c r="I102" s="71" t="s">
        <v>163</v>
      </c>
      <c r="J102" s="84"/>
    </row>
    <row r="103" spans="1:10" ht="35.1" customHeight="1" x14ac:dyDescent="0.25">
      <c r="A103" s="70"/>
      <c r="B103" s="15"/>
      <c r="C103" s="75">
        <v>101</v>
      </c>
      <c r="D103" s="77" t="s">
        <v>475</v>
      </c>
      <c r="E103" s="13">
        <v>658.8</v>
      </c>
      <c r="F103" s="13">
        <v>429320.74</v>
      </c>
      <c r="G103" s="18" t="s">
        <v>156</v>
      </c>
      <c r="H103" s="89" t="s">
        <v>443</v>
      </c>
      <c r="I103" s="71" t="s">
        <v>163</v>
      </c>
      <c r="J103" s="84"/>
    </row>
    <row r="104" spans="1:10" ht="35.1" customHeight="1" x14ac:dyDescent="0.25">
      <c r="A104" s="70"/>
      <c r="B104" s="15"/>
      <c r="C104" s="75">
        <v>102</v>
      </c>
      <c r="D104" s="77" t="s">
        <v>444</v>
      </c>
      <c r="E104" s="79">
        <v>933.53</v>
      </c>
      <c r="F104" s="79">
        <v>368043.06</v>
      </c>
      <c r="G104" s="90" t="s">
        <v>156</v>
      </c>
      <c r="H104" s="91" t="s">
        <v>445</v>
      </c>
      <c r="I104" s="103" t="s">
        <v>163</v>
      </c>
      <c r="J104" s="84"/>
    </row>
    <row r="105" spans="1:10" ht="35.1" customHeight="1" x14ac:dyDescent="0.25">
      <c r="A105" s="70"/>
      <c r="B105" s="15"/>
      <c r="C105" s="75">
        <v>103</v>
      </c>
      <c r="D105" s="77" t="s">
        <v>449</v>
      </c>
      <c r="E105" s="79">
        <v>242028.36</v>
      </c>
      <c r="F105" s="79">
        <v>870406</v>
      </c>
      <c r="G105" s="90" t="s">
        <v>156</v>
      </c>
      <c r="H105" s="91" t="s">
        <v>446</v>
      </c>
      <c r="I105" s="103" t="s">
        <v>163</v>
      </c>
      <c r="J105" s="84"/>
    </row>
    <row r="106" spans="1:10" ht="35.1" customHeight="1" x14ac:dyDescent="0.25">
      <c r="A106" s="70"/>
      <c r="B106" s="15"/>
      <c r="C106" s="75">
        <v>104</v>
      </c>
      <c r="D106" s="77" t="s">
        <v>447</v>
      </c>
      <c r="E106" s="79">
        <v>4893.53</v>
      </c>
      <c r="F106" s="79">
        <v>625646.25</v>
      </c>
      <c r="G106" s="90" t="s">
        <v>156</v>
      </c>
      <c r="H106" s="92" t="s">
        <v>448</v>
      </c>
      <c r="I106" s="103" t="s">
        <v>163</v>
      </c>
      <c r="J106" s="84"/>
    </row>
    <row r="107" spans="1:10" ht="35.1" customHeight="1" x14ac:dyDescent="0.25">
      <c r="A107" s="70"/>
      <c r="B107" s="15"/>
      <c r="C107" s="75">
        <v>105</v>
      </c>
      <c r="D107" s="77" t="s">
        <v>451</v>
      </c>
      <c r="E107" s="79">
        <v>100827.41</v>
      </c>
      <c r="F107" s="79">
        <v>376772.04</v>
      </c>
      <c r="G107" s="90" t="s">
        <v>156</v>
      </c>
      <c r="H107" s="91" t="s">
        <v>467</v>
      </c>
      <c r="I107" s="103" t="s">
        <v>163</v>
      </c>
      <c r="J107" s="84"/>
    </row>
    <row r="108" spans="1:10" ht="35.1" customHeight="1" x14ac:dyDescent="0.25">
      <c r="A108" s="70"/>
      <c r="B108" s="15"/>
      <c r="C108" s="75">
        <v>106</v>
      </c>
      <c r="D108" s="22" t="s">
        <v>452</v>
      </c>
      <c r="E108" s="13">
        <v>580944.30999999994</v>
      </c>
      <c r="F108" s="13">
        <f>738646.93+7793.23</f>
        <v>746440.16</v>
      </c>
      <c r="G108" s="18" t="s">
        <v>156</v>
      </c>
      <c r="H108" s="93" t="s">
        <v>468</v>
      </c>
      <c r="I108" s="103" t="s">
        <v>163</v>
      </c>
      <c r="J108" s="84"/>
    </row>
    <row r="109" spans="1:10" ht="35.1" customHeight="1" x14ac:dyDescent="0.25">
      <c r="A109" s="70"/>
      <c r="B109" s="15"/>
      <c r="C109" s="75">
        <v>107</v>
      </c>
      <c r="D109" s="22" t="s">
        <v>454</v>
      </c>
      <c r="E109" s="13">
        <v>82678.42</v>
      </c>
      <c r="F109" s="13">
        <f>219815.53+5398.16</f>
        <v>225213.69</v>
      </c>
      <c r="G109" s="18" t="s">
        <v>156</v>
      </c>
      <c r="H109" s="93" t="s">
        <v>455</v>
      </c>
      <c r="I109" s="103" t="s">
        <v>163</v>
      </c>
      <c r="J109" s="84"/>
    </row>
    <row r="110" spans="1:10" ht="35.1" customHeight="1" x14ac:dyDescent="0.25">
      <c r="A110" s="70"/>
      <c r="B110" s="15"/>
      <c r="C110" s="75">
        <v>108</v>
      </c>
      <c r="D110" s="22" t="s">
        <v>457</v>
      </c>
      <c r="E110" s="13">
        <v>208104.68</v>
      </c>
      <c r="F110" s="13">
        <v>405923.54</v>
      </c>
      <c r="G110" s="18" t="s">
        <v>156</v>
      </c>
      <c r="H110" s="93" t="s">
        <v>469</v>
      </c>
      <c r="I110" s="103" t="s">
        <v>163</v>
      </c>
      <c r="J110" s="84"/>
    </row>
    <row r="111" spans="1:10" ht="35.1" customHeight="1" x14ac:dyDescent="0.25">
      <c r="A111" s="70"/>
      <c r="B111" s="15"/>
      <c r="C111" s="75">
        <v>109</v>
      </c>
      <c r="D111" s="77" t="s">
        <v>464</v>
      </c>
      <c r="E111" s="79">
        <v>47787.69</v>
      </c>
      <c r="F111" s="13">
        <f>SUM(F109:F110)</f>
        <v>631137.23</v>
      </c>
      <c r="G111" s="18" t="s">
        <v>156</v>
      </c>
      <c r="H111" s="94" t="s">
        <v>470</v>
      </c>
      <c r="I111" s="103" t="s">
        <v>163</v>
      </c>
      <c r="J111" s="84"/>
    </row>
    <row r="112" spans="1:10" ht="71.25" customHeight="1" x14ac:dyDescent="0.25">
      <c r="A112" s="70"/>
      <c r="B112" s="15"/>
      <c r="C112" s="75">
        <v>110</v>
      </c>
      <c r="D112" s="22" t="s">
        <v>496</v>
      </c>
      <c r="E112" s="13">
        <v>138303.63999999998</v>
      </c>
      <c r="F112" s="13">
        <v>273037.93</v>
      </c>
      <c r="G112" s="18" t="s">
        <v>156</v>
      </c>
      <c r="H112" s="25" t="s">
        <v>497</v>
      </c>
      <c r="I112" s="103" t="s">
        <v>163</v>
      </c>
      <c r="J112" s="84"/>
    </row>
    <row r="113" spans="1:10" ht="84.75" customHeight="1" x14ac:dyDescent="0.25">
      <c r="A113" s="70"/>
      <c r="B113" s="15"/>
      <c r="C113" s="75">
        <v>111</v>
      </c>
      <c r="D113" s="22" t="s">
        <v>498</v>
      </c>
      <c r="E113" s="13">
        <v>274626.39</v>
      </c>
      <c r="F113" s="13">
        <v>267989.43</v>
      </c>
      <c r="G113" s="18" t="s">
        <v>156</v>
      </c>
      <c r="H113" s="25" t="s">
        <v>499</v>
      </c>
      <c r="I113" s="103" t="s">
        <v>163</v>
      </c>
      <c r="J113" s="84"/>
    </row>
    <row r="114" spans="1:10" ht="35.1" customHeight="1" x14ac:dyDescent="0.25">
      <c r="A114" s="70"/>
      <c r="B114" s="15"/>
      <c r="C114" s="75">
        <v>112</v>
      </c>
      <c r="D114" s="22" t="s">
        <v>500</v>
      </c>
      <c r="E114" s="13">
        <v>469204.62</v>
      </c>
      <c r="F114" s="13">
        <v>492358.81000000006</v>
      </c>
      <c r="G114" s="18" t="s">
        <v>156</v>
      </c>
      <c r="H114" s="26" t="s">
        <v>501</v>
      </c>
      <c r="I114" s="103" t="s">
        <v>163</v>
      </c>
      <c r="J114" s="84"/>
    </row>
    <row r="115" spans="1:10" ht="35.1" customHeight="1" x14ac:dyDescent="0.25">
      <c r="A115" s="70"/>
      <c r="B115" s="15"/>
      <c r="C115" s="75">
        <v>113</v>
      </c>
      <c r="D115" s="22" t="s">
        <v>503</v>
      </c>
      <c r="E115" s="13">
        <v>14964.37</v>
      </c>
      <c r="F115" s="13">
        <v>91924.67</v>
      </c>
      <c r="G115" s="18" t="s">
        <v>156</v>
      </c>
      <c r="H115" s="26" t="s">
        <v>504</v>
      </c>
      <c r="I115" s="103" t="s">
        <v>163</v>
      </c>
      <c r="J115" s="84"/>
    </row>
    <row r="116" spans="1:10" ht="35.1" customHeight="1" x14ac:dyDescent="0.25">
      <c r="A116" s="70"/>
      <c r="B116" s="15"/>
      <c r="C116" s="75">
        <v>114</v>
      </c>
      <c r="D116" s="22" t="s">
        <v>505</v>
      </c>
      <c r="E116" s="13">
        <v>44041.130000000005</v>
      </c>
      <c r="F116" s="13">
        <v>94923.09</v>
      </c>
      <c r="G116" s="18" t="s">
        <v>156</v>
      </c>
      <c r="H116" s="26" t="s">
        <v>506</v>
      </c>
      <c r="I116" s="103" t="s">
        <v>163</v>
      </c>
      <c r="J116" s="84"/>
    </row>
    <row r="117" spans="1:10" ht="35.1" customHeight="1" x14ac:dyDescent="0.25">
      <c r="A117" s="70"/>
      <c r="B117" s="15"/>
      <c r="C117" s="75">
        <v>115</v>
      </c>
      <c r="D117" s="22" t="s">
        <v>508</v>
      </c>
      <c r="E117" s="13">
        <v>303744.81999999995</v>
      </c>
      <c r="F117" s="13">
        <v>21435.17</v>
      </c>
      <c r="G117" s="18" t="s">
        <v>156</v>
      </c>
      <c r="H117" s="26" t="s">
        <v>608</v>
      </c>
      <c r="I117" s="103" t="s">
        <v>163</v>
      </c>
      <c r="J117" s="84"/>
    </row>
    <row r="118" spans="1:10" ht="35.1" customHeight="1" x14ac:dyDescent="0.25">
      <c r="A118" s="70"/>
      <c r="B118" s="15"/>
      <c r="C118" s="75">
        <v>116</v>
      </c>
      <c r="D118" s="22" t="s">
        <v>509</v>
      </c>
      <c r="E118" s="13">
        <v>148906.90999999997</v>
      </c>
      <c r="F118" s="13">
        <v>36010</v>
      </c>
      <c r="G118" s="18" t="s">
        <v>156</v>
      </c>
      <c r="H118" s="25" t="s">
        <v>609</v>
      </c>
      <c r="I118" s="103" t="s">
        <v>163</v>
      </c>
      <c r="J118" s="84"/>
    </row>
    <row r="119" spans="1:10" ht="35.1" customHeight="1" x14ac:dyDescent="0.25">
      <c r="A119" s="70"/>
      <c r="B119" s="15"/>
      <c r="C119" s="75">
        <v>117</v>
      </c>
      <c r="D119" s="22" t="s">
        <v>511</v>
      </c>
      <c r="E119" s="13">
        <v>29105.19</v>
      </c>
      <c r="F119" s="13">
        <v>333017.15999999997</v>
      </c>
      <c r="G119" s="18" t="s">
        <v>156</v>
      </c>
      <c r="H119" s="26" t="s">
        <v>585</v>
      </c>
      <c r="I119" s="103" t="s">
        <v>163</v>
      </c>
      <c r="J119" s="84"/>
    </row>
    <row r="120" spans="1:10" ht="35.1" customHeight="1" x14ac:dyDescent="0.25">
      <c r="A120" s="70"/>
      <c r="B120" s="15"/>
      <c r="C120" s="75">
        <v>118</v>
      </c>
      <c r="D120" s="22" t="s">
        <v>512</v>
      </c>
      <c r="E120" s="13">
        <v>481723.82999999996</v>
      </c>
      <c r="F120" s="13">
        <v>447413.7</v>
      </c>
      <c r="G120" s="18" t="s">
        <v>156</v>
      </c>
      <c r="H120" s="26" t="s">
        <v>513</v>
      </c>
      <c r="I120" s="103" t="s">
        <v>163</v>
      </c>
      <c r="J120" s="84"/>
    </row>
    <row r="121" spans="1:10" ht="35.1" customHeight="1" x14ac:dyDescent="0.25">
      <c r="A121" s="70"/>
      <c r="B121" s="15"/>
      <c r="C121" s="75">
        <v>119</v>
      </c>
      <c r="D121" s="22" t="s">
        <v>514</v>
      </c>
      <c r="E121" s="13">
        <v>132737.01</v>
      </c>
      <c r="F121" s="13">
        <v>232912.25</v>
      </c>
      <c r="G121" s="18" t="s">
        <v>156</v>
      </c>
      <c r="H121" s="26" t="s">
        <v>515</v>
      </c>
      <c r="I121" s="103" t="s">
        <v>163</v>
      </c>
      <c r="J121" s="84"/>
    </row>
    <row r="122" spans="1:10" ht="35.1" customHeight="1" x14ac:dyDescent="0.25">
      <c r="A122" s="70"/>
      <c r="B122" s="15"/>
      <c r="C122" s="75">
        <v>120</v>
      </c>
      <c r="D122" s="22" t="s">
        <v>516</v>
      </c>
      <c r="E122" s="13">
        <v>18231.080000000002</v>
      </c>
      <c r="F122" s="13">
        <v>51401.46</v>
      </c>
      <c r="G122" s="18" t="s">
        <v>156</v>
      </c>
      <c r="H122" s="26" t="s">
        <v>517</v>
      </c>
      <c r="I122" s="103" t="s">
        <v>163</v>
      </c>
      <c r="J122" s="84"/>
    </row>
    <row r="123" spans="1:10" ht="35.1" customHeight="1" x14ac:dyDescent="0.25">
      <c r="A123" s="70"/>
      <c r="B123" s="15"/>
      <c r="C123" s="75">
        <v>121</v>
      </c>
      <c r="D123" s="22" t="s">
        <v>519</v>
      </c>
      <c r="E123" s="13">
        <v>82019.05</v>
      </c>
      <c r="F123" s="13">
        <v>135576.93</v>
      </c>
      <c r="G123" s="18" t="s">
        <v>156</v>
      </c>
      <c r="H123" s="26" t="s">
        <v>344</v>
      </c>
      <c r="I123" s="103" t="s">
        <v>163</v>
      </c>
      <c r="J123" s="84"/>
    </row>
    <row r="124" spans="1:10" ht="35.1" customHeight="1" x14ac:dyDescent="0.25">
      <c r="A124" s="70"/>
      <c r="B124" s="15"/>
      <c r="C124" s="75">
        <v>122</v>
      </c>
      <c r="D124" s="22" t="s">
        <v>520</v>
      </c>
      <c r="E124" s="13">
        <v>11619.98</v>
      </c>
      <c r="F124" s="13">
        <v>55789.41</v>
      </c>
      <c r="G124" s="18" t="s">
        <v>156</v>
      </c>
      <c r="H124" s="26" t="s">
        <v>521</v>
      </c>
      <c r="I124" s="103" t="s">
        <v>163</v>
      </c>
      <c r="J124" s="84"/>
    </row>
    <row r="125" spans="1:10" ht="47.25" customHeight="1" x14ac:dyDescent="0.25">
      <c r="A125" s="70"/>
      <c r="B125" s="15"/>
      <c r="C125" s="75">
        <v>123</v>
      </c>
      <c r="D125" s="22" t="s">
        <v>605</v>
      </c>
      <c r="E125" s="13">
        <v>267226.01</v>
      </c>
      <c r="F125" s="13">
        <v>1158330.47</v>
      </c>
      <c r="G125" s="18" t="s">
        <v>156</v>
      </c>
      <c r="H125" s="25" t="s">
        <v>522</v>
      </c>
      <c r="I125" s="103" t="s">
        <v>163</v>
      </c>
      <c r="J125" s="84"/>
    </row>
    <row r="126" spans="1:10" ht="35.1" customHeight="1" x14ac:dyDescent="0.25">
      <c r="A126" s="70"/>
      <c r="B126" s="15"/>
      <c r="C126" s="75">
        <v>124</v>
      </c>
      <c r="D126" s="77" t="s">
        <v>525</v>
      </c>
      <c r="E126" s="78">
        <v>61176.89</v>
      </c>
      <c r="F126" s="78">
        <v>210530.38</v>
      </c>
      <c r="G126" s="97" t="s">
        <v>156</v>
      </c>
      <c r="H126" s="98" t="s">
        <v>526</v>
      </c>
      <c r="I126" s="113" t="s">
        <v>163</v>
      </c>
    </row>
    <row r="127" spans="1:10" ht="35.1" customHeight="1" x14ac:dyDescent="0.25">
      <c r="A127" s="70"/>
      <c r="B127" s="15"/>
      <c r="C127" s="75">
        <v>125</v>
      </c>
      <c r="D127" s="77" t="s">
        <v>528</v>
      </c>
      <c r="E127" s="79">
        <v>324377.33</v>
      </c>
      <c r="F127" s="79">
        <v>606515.05000000005</v>
      </c>
      <c r="G127" s="99" t="s">
        <v>156</v>
      </c>
      <c r="H127" s="100" t="s">
        <v>529</v>
      </c>
      <c r="I127" s="103" t="s">
        <v>163</v>
      </c>
    </row>
    <row r="128" spans="1:10" ht="35.1" customHeight="1" x14ac:dyDescent="0.25">
      <c r="A128" s="70"/>
      <c r="B128" s="15"/>
      <c r="C128" s="75">
        <v>126</v>
      </c>
      <c r="D128" s="77" t="s">
        <v>530</v>
      </c>
      <c r="E128" s="79">
        <v>11619.98</v>
      </c>
      <c r="F128" s="101">
        <v>55789.87</v>
      </c>
      <c r="G128" s="99" t="s">
        <v>156</v>
      </c>
      <c r="H128" s="98" t="s">
        <v>531</v>
      </c>
      <c r="I128" s="113" t="s">
        <v>163</v>
      </c>
    </row>
    <row r="129" spans="1:10" ht="35.1" customHeight="1" x14ac:dyDescent="0.25">
      <c r="A129" s="70"/>
      <c r="B129" s="15"/>
      <c r="C129" s="75">
        <v>127</v>
      </c>
      <c r="D129" s="98" t="s">
        <v>537</v>
      </c>
      <c r="E129" s="79">
        <v>48949.68</v>
      </c>
      <c r="F129" s="79">
        <v>59729.120000000003</v>
      </c>
      <c r="G129" s="99" t="s">
        <v>156</v>
      </c>
      <c r="H129" s="100" t="s">
        <v>538</v>
      </c>
      <c r="I129" s="113" t="s">
        <v>163</v>
      </c>
    </row>
    <row r="130" spans="1:10" ht="35.1" customHeight="1" x14ac:dyDescent="0.25">
      <c r="A130" s="70"/>
      <c r="B130" s="15"/>
      <c r="C130" s="75">
        <v>128</v>
      </c>
      <c r="D130" s="22" t="s">
        <v>542</v>
      </c>
      <c r="E130" s="13">
        <v>686.23</v>
      </c>
      <c r="F130" s="13">
        <v>26951.31</v>
      </c>
      <c r="G130" s="18" t="s">
        <v>156</v>
      </c>
      <c r="H130" s="25" t="s">
        <v>543</v>
      </c>
      <c r="I130" s="113" t="s">
        <v>163</v>
      </c>
      <c r="J130" s="84"/>
    </row>
    <row r="131" spans="1:10" ht="35.1" customHeight="1" x14ac:dyDescent="0.25">
      <c r="A131" s="70"/>
      <c r="B131" s="15"/>
      <c r="C131" s="75">
        <v>129</v>
      </c>
      <c r="D131" s="22" t="s">
        <v>546</v>
      </c>
      <c r="E131" s="13">
        <v>328522.17000000004</v>
      </c>
      <c r="F131" s="13">
        <v>276010.73</v>
      </c>
      <c r="G131" s="18" t="s">
        <v>156</v>
      </c>
      <c r="H131" s="25" t="s">
        <v>610</v>
      </c>
      <c r="I131" s="103" t="s">
        <v>163</v>
      </c>
      <c r="J131" s="84"/>
    </row>
    <row r="132" spans="1:10" ht="35.1" customHeight="1" x14ac:dyDescent="0.25">
      <c r="A132" s="70"/>
      <c r="B132" s="15"/>
      <c r="C132" s="75">
        <v>130</v>
      </c>
      <c r="D132" s="22" t="s">
        <v>552</v>
      </c>
      <c r="E132" s="13">
        <v>136526.62</v>
      </c>
      <c r="F132" s="13">
        <v>70234.850000000006</v>
      </c>
      <c r="G132" s="18" t="s">
        <v>156</v>
      </c>
      <c r="H132" s="25" t="s">
        <v>553</v>
      </c>
      <c r="I132" s="103" t="s">
        <v>163</v>
      </c>
      <c r="J132" s="84"/>
    </row>
    <row r="133" spans="1:10" ht="35.1" customHeight="1" x14ac:dyDescent="0.25">
      <c r="A133" s="70"/>
      <c r="B133" s="15"/>
      <c r="C133" s="75">
        <v>131</v>
      </c>
      <c r="D133" s="22" t="s">
        <v>561</v>
      </c>
      <c r="E133" s="13">
        <v>16308.51</v>
      </c>
      <c r="F133" s="13">
        <v>145936.79999999999</v>
      </c>
      <c r="G133" s="18" t="s">
        <v>156</v>
      </c>
      <c r="H133" s="25" t="s">
        <v>553</v>
      </c>
      <c r="I133" s="103" t="s">
        <v>163</v>
      </c>
      <c r="J133" s="84"/>
    </row>
    <row r="134" spans="1:10" ht="35.1" customHeight="1" x14ac:dyDescent="0.25">
      <c r="A134" s="70"/>
      <c r="B134" s="15"/>
      <c r="C134" s="75">
        <v>132</v>
      </c>
      <c r="D134" s="22" t="s">
        <v>562</v>
      </c>
      <c r="E134" s="13">
        <v>1230.0899999999999</v>
      </c>
      <c r="F134" s="13">
        <v>66069.399999999994</v>
      </c>
      <c r="G134" s="18" t="s">
        <v>156</v>
      </c>
      <c r="H134" s="25" t="s">
        <v>563</v>
      </c>
      <c r="I134" s="103" t="s">
        <v>163</v>
      </c>
      <c r="J134" s="84"/>
    </row>
    <row r="135" spans="1:10" ht="35.1" customHeight="1" x14ac:dyDescent="0.25">
      <c r="A135" s="70"/>
      <c r="B135" s="15"/>
      <c r="C135" s="75">
        <v>133</v>
      </c>
      <c r="D135" s="22" t="s">
        <v>570</v>
      </c>
      <c r="E135" s="13">
        <v>26727.22</v>
      </c>
      <c r="F135" s="13">
        <v>66303.48</v>
      </c>
      <c r="G135" s="18" t="s">
        <v>156</v>
      </c>
      <c r="H135" s="25" t="s">
        <v>571</v>
      </c>
      <c r="I135" s="103" t="s">
        <v>163</v>
      </c>
      <c r="J135" s="84"/>
    </row>
    <row r="136" spans="1:10" ht="35.1" customHeight="1" x14ac:dyDescent="0.25">
      <c r="A136" s="70"/>
      <c r="B136" s="15"/>
      <c r="C136" s="75">
        <v>134</v>
      </c>
      <c r="D136" s="22" t="s">
        <v>580</v>
      </c>
      <c r="E136" s="13">
        <v>127836.98999999999</v>
      </c>
      <c r="F136" s="13">
        <v>160464.62</v>
      </c>
      <c r="G136" s="18" t="s">
        <v>156</v>
      </c>
      <c r="H136" s="25" t="s">
        <v>581</v>
      </c>
      <c r="I136" s="103" t="s">
        <v>163</v>
      </c>
      <c r="J136" s="84"/>
    </row>
    <row r="137" spans="1:10" ht="35.1" customHeight="1" x14ac:dyDescent="0.25">
      <c r="A137" s="70"/>
      <c r="B137" s="15"/>
      <c r="C137" s="75">
        <v>135</v>
      </c>
      <c r="D137" s="22" t="s">
        <v>587</v>
      </c>
      <c r="E137" s="13">
        <v>43573.369999999995</v>
      </c>
      <c r="F137" s="13">
        <v>488107.32</v>
      </c>
      <c r="G137" s="18" t="s">
        <v>156</v>
      </c>
      <c r="H137" s="25" t="s">
        <v>553</v>
      </c>
      <c r="I137" s="103" t="s">
        <v>163</v>
      </c>
      <c r="J137" s="84"/>
    </row>
    <row r="138" spans="1:10" ht="35.1" customHeight="1" x14ac:dyDescent="0.25">
      <c r="A138" s="70"/>
      <c r="B138" s="15"/>
      <c r="C138" s="75">
        <v>136</v>
      </c>
      <c r="D138" s="22" t="s">
        <v>588</v>
      </c>
      <c r="E138" s="13">
        <v>31.19</v>
      </c>
      <c r="F138" s="13">
        <v>155620.95000000001</v>
      </c>
      <c r="G138" s="18" t="s">
        <v>156</v>
      </c>
      <c r="H138" s="25" t="s">
        <v>589</v>
      </c>
      <c r="I138" s="103" t="s">
        <v>163</v>
      </c>
      <c r="J138" s="84"/>
    </row>
    <row r="139" spans="1:10" ht="35.1" customHeight="1" x14ac:dyDescent="0.25">
      <c r="A139" s="70"/>
      <c r="B139" s="15"/>
      <c r="C139" s="75">
        <v>137</v>
      </c>
      <c r="D139" s="22" t="s">
        <v>590</v>
      </c>
      <c r="E139" s="13">
        <v>29787.98</v>
      </c>
      <c r="F139" s="13">
        <v>29787.98</v>
      </c>
      <c r="G139" s="18" t="s">
        <v>156</v>
      </c>
      <c r="H139" s="25" t="s">
        <v>553</v>
      </c>
      <c r="I139" s="103" t="s">
        <v>163</v>
      </c>
      <c r="J139" s="84"/>
    </row>
    <row r="140" spans="1:10" ht="35.1" customHeight="1" x14ac:dyDescent="0.25">
      <c r="A140" s="70"/>
      <c r="B140" s="15"/>
      <c r="C140" s="75">
        <v>138</v>
      </c>
      <c r="D140" s="22" t="s">
        <v>591</v>
      </c>
      <c r="E140" s="13">
        <v>6552.19</v>
      </c>
      <c r="F140" s="13">
        <v>80336.81</v>
      </c>
      <c r="G140" s="18" t="s">
        <v>156</v>
      </c>
      <c r="H140" s="25" t="s">
        <v>592</v>
      </c>
      <c r="I140" s="103" t="s">
        <v>163</v>
      </c>
      <c r="J140" s="84"/>
    </row>
    <row r="141" spans="1:10" ht="35.1" customHeight="1" x14ac:dyDescent="0.25">
      <c r="A141" s="70"/>
      <c r="B141" s="15"/>
      <c r="C141" s="75">
        <v>139</v>
      </c>
      <c r="D141" s="22" t="s">
        <v>596</v>
      </c>
      <c r="E141" s="13">
        <v>35121.9</v>
      </c>
      <c r="F141" s="13">
        <v>149775.26</v>
      </c>
      <c r="G141" s="18" t="s">
        <v>156</v>
      </c>
      <c r="H141" s="25" t="s">
        <v>553</v>
      </c>
      <c r="I141" s="103" t="s">
        <v>163</v>
      </c>
      <c r="J141" s="84"/>
    </row>
    <row r="142" spans="1:10" ht="48" x14ac:dyDescent="0.25">
      <c r="A142" s="15"/>
      <c r="B142" s="15"/>
      <c r="C142" s="75">
        <v>140</v>
      </c>
      <c r="D142" s="22" t="s">
        <v>523</v>
      </c>
      <c r="E142" s="13">
        <v>5478.6399999999994</v>
      </c>
      <c r="F142" s="13">
        <v>148397.96</v>
      </c>
      <c r="G142" s="18" t="s">
        <v>156</v>
      </c>
      <c r="H142" s="25" t="s">
        <v>524</v>
      </c>
      <c r="I142" s="103" t="s">
        <v>163</v>
      </c>
      <c r="J142" s="84"/>
    </row>
    <row r="143" spans="1:10" ht="72" x14ac:dyDescent="0.25">
      <c r="A143" s="15"/>
      <c r="B143" s="15"/>
      <c r="C143" s="75">
        <v>141</v>
      </c>
      <c r="D143" s="22" t="s">
        <v>544</v>
      </c>
      <c r="E143" s="13">
        <v>17258.93</v>
      </c>
      <c r="F143" s="13">
        <f>85515.83+1155.16</f>
        <v>86670.99</v>
      </c>
      <c r="G143" s="18" t="s">
        <v>156</v>
      </c>
      <c r="H143" s="25" t="s">
        <v>545</v>
      </c>
      <c r="I143" s="103" t="s">
        <v>163</v>
      </c>
      <c r="J143" s="84"/>
    </row>
    <row r="144" spans="1:10" ht="165.75" x14ac:dyDescent="0.25">
      <c r="A144" s="15"/>
      <c r="B144" s="15"/>
      <c r="C144" s="75">
        <v>142</v>
      </c>
      <c r="D144" s="22" t="s">
        <v>550</v>
      </c>
      <c r="E144" s="13">
        <v>400</v>
      </c>
      <c r="F144" s="13">
        <v>1334.37</v>
      </c>
      <c r="G144" s="18" t="s">
        <v>156</v>
      </c>
      <c r="H144" s="25" t="s">
        <v>551</v>
      </c>
      <c r="I144" s="103" t="s">
        <v>163</v>
      </c>
      <c r="J144" s="84"/>
    </row>
    <row r="145" spans="1:10" ht="267.75" x14ac:dyDescent="0.25">
      <c r="A145" s="15"/>
      <c r="B145" s="15"/>
      <c r="C145" s="75">
        <v>143</v>
      </c>
      <c r="D145" s="22" t="s">
        <v>557</v>
      </c>
      <c r="E145" s="13">
        <v>480.45</v>
      </c>
      <c r="F145" s="13">
        <v>110527.61</v>
      </c>
      <c r="G145" s="18" t="s">
        <v>156</v>
      </c>
      <c r="H145" s="25" t="s">
        <v>558</v>
      </c>
      <c r="I145" s="103" t="s">
        <v>163</v>
      </c>
      <c r="J145" s="84"/>
    </row>
    <row r="146" spans="1:10" ht="60" x14ac:dyDescent="0.25">
      <c r="A146" s="15"/>
      <c r="B146" s="15"/>
      <c r="C146" s="75">
        <v>144</v>
      </c>
      <c r="D146" s="22" t="s">
        <v>568</v>
      </c>
      <c r="E146" s="13">
        <v>12202.09</v>
      </c>
      <c r="F146" s="13">
        <v>9969.6</v>
      </c>
      <c r="G146" s="18" t="s">
        <v>156</v>
      </c>
      <c r="H146" s="25" t="s">
        <v>569</v>
      </c>
      <c r="I146" s="103" t="s">
        <v>163</v>
      </c>
      <c r="J146" s="84"/>
    </row>
    <row r="147" spans="1:10" ht="54.75" customHeight="1" x14ac:dyDescent="0.25">
      <c r="A147" s="15"/>
      <c r="B147" s="15"/>
      <c r="C147" s="75">
        <v>145</v>
      </c>
      <c r="D147" s="22" t="s">
        <v>575</v>
      </c>
      <c r="E147" s="13">
        <v>19556.339999999997</v>
      </c>
      <c r="F147" s="13">
        <v>103295.31</v>
      </c>
      <c r="G147" s="18" t="s">
        <v>156</v>
      </c>
      <c r="H147" s="25" t="s">
        <v>576</v>
      </c>
      <c r="I147" s="103" t="s">
        <v>163</v>
      </c>
      <c r="J147" s="84"/>
    </row>
    <row r="148" spans="1:10" ht="409.5" x14ac:dyDescent="0.25">
      <c r="A148" s="15"/>
      <c r="B148" s="15"/>
      <c r="C148" s="75">
        <v>146</v>
      </c>
      <c r="D148" s="22" t="s">
        <v>583</v>
      </c>
      <c r="E148" s="13">
        <v>707.93</v>
      </c>
      <c r="F148" s="13">
        <v>18406.169999999998</v>
      </c>
      <c r="G148" s="18" t="s">
        <v>156</v>
      </c>
      <c r="H148" s="25" t="s">
        <v>584</v>
      </c>
      <c r="I148" s="103" t="s">
        <v>163</v>
      </c>
      <c r="J148" s="84"/>
    </row>
    <row r="149" spans="1:10" ht="60" x14ac:dyDescent="0.25">
      <c r="A149" s="96"/>
      <c r="B149" s="90"/>
      <c r="C149" s="75">
        <v>147</v>
      </c>
      <c r="D149" s="77" t="s">
        <v>532</v>
      </c>
      <c r="E149" s="90">
        <v>3007.1</v>
      </c>
      <c r="F149" s="90">
        <v>37787.089999999997</v>
      </c>
      <c r="G149" s="90" t="s">
        <v>156</v>
      </c>
      <c r="H149" s="77" t="s">
        <v>533</v>
      </c>
      <c r="I149" s="103" t="s">
        <v>163</v>
      </c>
      <c r="J149" s="84"/>
    </row>
    <row r="150" spans="1:10" ht="48" x14ac:dyDescent="0.25">
      <c r="A150" s="96"/>
      <c r="B150" s="90"/>
      <c r="C150" s="75">
        <v>148</v>
      </c>
      <c r="D150" s="77" t="s">
        <v>536</v>
      </c>
      <c r="E150" s="79">
        <v>2492.9</v>
      </c>
      <c r="F150" s="79">
        <v>234226.85</v>
      </c>
      <c r="G150" s="90" t="s">
        <v>156</v>
      </c>
      <c r="H150" s="77" t="s">
        <v>535</v>
      </c>
      <c r="I150" s="103" t="s">
        <v>163</v>
      </c>
      <c r="J150" s="84"/>
    </row>
    <row r="151" spans="1:10" ht="60" x14ac:dyDescent="0.25">
      <c r="A151" s="96"/>
      <c r="B151" s="90"/>
      <c r="C151" s="75">
        <v>149</v>
      </c>
      <c r="D151" s="77" t="s">
        <v>540</v>
      </c>
      <c r="E151" s="79">
        <v>174078.21</v>
      </c>
      <c r="F151" s="79">
        <v>563545.1</v>
      </c>
      <c r="G151" s="90" t="s">
        <v>616</v>
      </c>
      <c r="H151" s="77" t="s">
        <v>541</v>
      </c>
      <c r="I151" s="103" t="s">
        <v>163</v>
      </c>
      <c r="J151" s="84"/>
    </row>
    <row r="152" spans="1:10" ht="60" x14ac:dyDescent="0.25">
      <c r="A152" s="96"/>
      <c r="B152" s="90"/>
      <c r="C152" s="75">
        <v>150</v>
      </c>
      <c r="D152" s="77" t="s">
        <v>554</v>
      </c>
      <c r="E152" s="79">
        <v>33047.56</v>
      </c>
      <c r="F152" s="79">
        <v>314099.67</v>
      </c>
      <c r="G152" s="90" t="s">
        <v>156</v>
      </c>
      <c r="H152" s="77" t="s">
        <v>555</v>
      </c>
      <c r="I152" s="103" t="s">
        <v>163</v>
      </c>
      <c r="J152" s="84"/>
    </row>
    <row r="153" spans="1:10" ht="48" x14ac:dyDescent="0.25">
      <c r="A153" s="96"/>
      <c r="B153" s="90"/>
      <c r="C153" s="75">
        <v>151</v>
      </c>
      <c r="D153" s="77" t="s">
        <v>565</v>
      </c>
      <c r="E153" s="79">
        <v>9024.35</v>
      </c>
      <c r="F153" s="79">
        <v>207319.33</v>
      </c>
      <c r="G153" s="90" t="s">
        <v>156</v>
      </c>
      <c r="H153" s="77" t="s">
        <v>564</v>
      </c>
      <c r="I153" s="103" t="s">
        <v>163</v>
      </c>
      <c r="J153" s="84"/>
    </row>
    <row r="154" spans="1:10" ht="60" x14ac:dyDescent="0.25">
      <c r="A154" s="96"/>
      <c r="B154" s="90"/>
      <c r="C154" s="75">
        <v>152</v>
      </c>
      <c r="D154" s="77" t="s">
        <v>567</v>
      </c>
      <c r="E154" s="79">
        <v>1830</v>
      </c>
      <c r="F154" s="79">
        <v>3296.14</v>
      </c>
      <c r="G154" s="90" t="s">
        <v>156</v>
      </c>
      <c r="H154" s="77" t="s">
        <v>566</v>
      </c>
      <c r="I154" s="103" t="s">
        <v>163</v>
      </c>
      <c r="J154" s="84"/>
    </row>
    <row r="155" spans="1:10" ht="48" x14ac:dyDescent="0.25">
      <c r="A155" s="96"/>
      <c r="B155" s="90"/>
      <c r="C155" s="75">
        <v>153</v>
      </c>
      <c r="D155" s="77" t="s">
        <v>593</v>
      </c>
      <c r="E155" s="79">
        <v>972.06</v>
      </c>
      <c r="F155" s="79">
        <v>239130.31</v>
      </c>
      <c r="G155" s="90" t="s">
        <v>156</v>
      </c>
      <c r="H155" s="77" t="s">
        <v>594</v>
      </c>
      <c r="I155" s="103" t="s">
        <v>163</v>
      </c>
      <c r="J155" s="84"/>
    </row>
    <row r="156" spans="1:10" ht="60" x14ac:dyDescent="0.25">
      <c r="A156" s="96"/>
      <c r="B156" s="90"/>
      <c r="C156" s="75">
        <v>154</v>
      </c>
      <c r="D156" s="77" t="s">
        <v>597</v>
      </c>
      <c r="E156" s="79">
        <v>40416.39</v>
      </c>
      <c r="F156" s="79">
        <v>127785.8</v>
      </c>
      <c r="G156" s="90" t="s">
        <v>156</v>
      </c>
      <c r="H156" s="77" t="s">
        <v>606</v>
      </c>
      <c r="I156" s="103" t="s">
        <v>163</v>
      </c>
      <c r="J156" s="84"/>
    </row>
    <row r="157" spans="1:10" ht="23.25" customHeight="1" x14ac:dyDescent="0.25">
      <c r="A157" s="96"/>
      <c r="B157" s="116"/>
      <c r="C157" s="116"/>
      <c r="D157" s="116"/>
      <c r="E157" s="117">
        <f>SUM(E3:E156)</f>
        <v>26997411.690000013</v>
      </c>
      <c r="F157" s="117">
        <v>53508075.32</v>
      </c>
      <c r="G157" s="116"/>
      <c r="H157" s="116"/>
      <c r="I157" s="116"/>
      <c r="J157" s="84"/>
    </row>
    <row r="158" spans="1:10" x14ac:dyDescent="0.25">
      <c r="B158" s="114"/>
      <c r="C158" s="115"/>
      <c r="D158" s="114"/>
      <c r="E158" s="114"/>
      <c r="F158" s="114"/>
      <c r="G158" s="114"/>
      <c r="H158" s="114"/>
      <c r="I158" s="115"/>
    </row>
  </sheetData>
  <autoFilter ref="A2:I156"/>
  <customSheetViews>
    <customSheetView guid="{5B348927-595D-4550-B135-56541CF9A250}" showAutoFilter="1" state="hidden" topLeftCell="B1">
      <pane ySplit="2" topLeftCell="A153" activePane="bottomLeft" state="frozen"/>
      <selection pane="bottomLeft" activeCell="F158" sqref="F158"/>
      <pageMargins left="0.7" right="0.7" top="0.75" bottom="0.75" header="0.3" footer="0.3"/>
      <pageSetup paperSize="9" orientation="portrait" r:id="rId1"/>
      <autoFilter ref="A2:I156"/>
    </customSheetView>
    <customSheetView guid="{CA130BCF-410D-451D-87C0-9EEEE23C7E29}" showAutoFilter="1" state="hidden" topLeftCell="B1">
      <pane ySplit="2" topLeftCell="A153" activePane="bottomLeft" state="frozen"/>
      <selection pane="bottomLeft" activeCell="F158" sqref="F158"/>
      <pageMargins left="0.7" right="0.7" top="0.75" bottom="0.75" header="0.3" footer="0.3"/>
      <pageSetup paperSize="9" orientation="portrait" r:id="rId2"/>
      <autoFilter ref="A2:I156"/>
    </customSheetView>
    <customSheetView guid="{40DB7F91-52C0-4546-9CDB-A9189D8CB7CE}" showAutoFilter="1">
      <pane ySplit="2" topLeftCell="A117" activePane="bottomLeft" state="frozen"/>
      <selection pane="bottomLeft" activeCell="H122" sqref="H122"/>
      <pageMargins left="0.7" right="0.7" top="0.75" bottom="0.75" header="0.3" footer="0.3"/>
      <pageSetup paperSize="9" orientation="portrait" r:id="rId3"/>
      <autoFilter ref="A2:I152"/>
    </customSheetView>
    <customSheetView guid="{988CDBBE-E893-45AB-B0DD-95AB0429785B}" showAutoFilter="1" topLeftCell="B1">
      <pane ySplit="3" topLeftCell="A124" activePane="bottomLeft" state="frozen"/>
      <selection pane="bottomLeft" activeCell="D6" sqref="D6"/>
      <pageMargins left="0.7" right="0.7" top="0.75" bottom="0.75" header="0.3" footer="0.3"/>
      <pageSetup paperSize="9" orientation="portrait" r:id="rId4"/>
      <autoFilter ref="A2:I162"/>
    </customSheetView>
    <customSheetView guid="{687F8751-B366-4F22-ADD1-F981F646E6A3}" showAutoFilter="1" state="hidden" topLeftCell="B1">
      <pane ySplit="2" topLeftCell="A153" activePane="bottomLeft" state="frozen"/>
      <selection pane="bottomLeft" activeCell="F158" sqref="F158"/>
      <pageMargins left="0.7" right="0.7" top="0.75" bottom="0.75" header="0.3" footer="0.3"/>
      <pageSetup paperSize="9" orientation="portrait" r:id="rId5"/>
      <autoFilter ref="A2:I156"/>
    </customSheetView>
  </customSheetView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tabSelected="1" topLeftCell="A124" workbookViewId="0">
      <selection activeCell="I25" sqref="I25"/>
    </sheetView>
  </sheetViews>
  <sheetFormatPr defaultRowHeight="12" x14ac:dyDescent="0.2"/>
  <cols>
    <col min="1" max="1" width="9.140625" style="122"/>
    <col min="2" max="2" width="53.5703125" style="130" customWidth="1"/>
    <col min="3" max="3" width="23.85546875" style="131" customWidth="1"/>
    <col min="4" max="4" width="21.28515625" style="122" customWidth="1"/>
    <col min="5" max="16384" width="9.140625" style="122"/>
  </cols>
  <sheetData>
    <row r="1" spans="1:4" ht="33" customHeight="1" x14ac:dyDescent="0.2">
      <c r="A1" s="119" t="s">
        <v>618</v>
      </c>
      <c r="B1" s="102" t="s">
        <v>617</v>
      </c>
      <c r="C1" s="102" t="s">
        <v>621</v>
      </c>
      <c r="D1" s="120" t="s">
        <v>619</v>
      </c>
    </row>
    <row r="2" spans="1:4" ht="15" customHeight="1" x14ac:dyDescent="0.2">
      <c r="A2" s="123">
        <v>1</v>
      </c>
      <c r="B2" s="124" t="s">
        <v>175</v>
      </c>
      <c r="C2" s="55">
        <v>1175923.7499999998</v>
      </c>
      <c r="D2" s="121" t="s">
        <v>172</v>
      </c>
    </row>
    <row r="3" spans="1:4" ht="15" customHeight="1" x14ac:dyDescent="0.2">
      <c r="A3" s="123">
        <v>2</v>
      </c>
      <c r="B3" s="124" t="s">
        <v>185</v>
      </c>
      <c r="C3" s="55">
        <v>171058.53</v>
      </c>
      <c r="D3" s="121" t="s">
        <v>172</v>
      </c>
    </row>
    <row r="4" spans="1:4" ht="15" customHeight="1" x14ac:dyDescent="0.2">
      <c r="A4" s="123">
        <v>3</v>
      </c>
      <c r="B4" s="124" t="s">
        <v>186</v>
      </c>
      <c r="C4" s="55">
        <v>918609.22000000009</v>
      </c>
      <c r="D4" s="121" t="s">
        <v>172</v>
      </c>
    </row>
    <row r="5" spans="1:4" ht="15" customHeight="1" x14ac:dyDescent="0.2">
      <c r="A5" s="123">
        <v>4</v>
      </c>
      <c r="B5" s="124" t="s">
        <v>187</v>
      </c>
      <c r="C5" s="55">
        <v>211690.38</v>
      </c>
      <c r="D5" s="121" t="s">
        <v>172</v>
      </c>
    </row>
    <row r="6" spans="1:4" ht="15" customHeight="1" x14ac:dyDescent="0.2">
      <c r="A6" s="123">
        <v>5</v>
      </c>
      <c r="B6" s="124" t="s">
        <v>193</v>
      </c>
      <c r="C6" s="55">
        <v>297444.38</v>
      </c>
      <c r="D6" s="121" t="s">
        <v>172</v>
      </c>
    </row>
    <row r="7" spans="1:4" ht="15" customHeight="1" x14ac:dyDescent="0.2">
      <c r="A7" s="123">
        <v>6</v>
      </c>
      <c r="B7" s="124" t="s">
        <v>194</v>
      </c>
      <c r="C7" s="55">
        <v>245806.85</v>
      </c>
      <c r="D7" s="121" t="s">
        <v>172</v>
      </c>
    </row>
    <row r="8" spans="1:4" ht="15" customHeight="1" x14ac:dyDescent="0.2">
      <c r="A8" s="123">
        <v>7</v>
      </c>
      <c r="B8" s="124" t="s">
        <v>195</v>
      </c>
      <c r="C8" s="55">
        <v>9202.4</v>
      </c>
      <c r="D8" s="121" t="s">
        <v>172</v>
      </c>
    </row>
    <row r="9" spans="1:4" ht="15" customHeight="1" x14ac:dyDescent="0.2">
      <c r="A9" s="123">
        <v>8</v>
      </c>
      <c r="B9" s="124" t="s">
        <v>196</v>
      </c>
      <c r="C9" s="55">
        <v>2335.69</v>
      </c>
      <c r="D9" s="121" t="s">
        <v>172</v>
      </c>
    </row>
    <row r="10" spans="1:4" ht="15" customHeight="1" x14ac:dyDescent="0.2">
      <c r="A10" s="123">
        <v>9</v>
      </c>
      <c r="B10" s="124" t="s">
        <v>197</v>
      </c>
      <c r="C10" s="55">
        <v>884298.29</v>
      </c>
      <c r="D10" s="121" t="s">
        <v>172</v>
      </c>
    </row>
    <row r="11" spans="1:4" ht="15" customHeight="1" x14ac:dyDescent="0.2">
      <c r="A11" s="123">
        <v>10</v>
      </c>
      <c r="B11" s="124" t="s">
        <v>200</v>
      </c>
      <c r="C11" s="55">
        <v>135415.53</v>
      </c>
      <c r="D11" s="121" t="s">
        <v>172</v>
      </c>
    </row>
    <row r="12" spans="1:4" ht="15" customHeight="1" x14ac:dyDescent="0.2">
      <c r="A12" s="123">
        <v>11</v>
      </c>
      <c r="B12" s="124" t="s">
        <v>201</v>
      </c>
      <c r="C12" s="55">
        <v>146316.74</v>
      </c>
      <c r="D12" s="121" t="s">
        <v>172</v>
      </c>
    </row>
    <row r="13" spans="1:4" ht="15" customHeight="1" x14ac:dyDescent="0.2">
      <c r="A13" s="123">
        <v>12</v>
      </c>
      <c r="B13" s="124" t="s">
        <v>211</v>
      </c>
      <c r="C13" s="55">
        <v>61064.460000000006</v>
      </c>
      <c r="D13" s="121" t="s">
        <v>172</v>
      </c>
    </row>
    <row r="14" spans="1:4" ht="15" customHeight="1" x14ac:dyDescent="0.2">
      <c r="A14" s="123">
        <v>13</v>
      </c>
      <c r="B14" s="124" t="s">
        <v>212</v>
      </c>
      <c r="C14" s="55">
        <v>79796.460000000006</v>
      </c>
      <c r="D14" s="121" t="s">
        <v>172</v>
      </c>
    </row>
    <row r="15" spans="1:4" ht="15" customHeight="1" x14ac:dyDescent="0.2">
      <c r="A15" s="123">
        <v>14</v>
      </c>
      <c r="B15" s="124" t="s">
        <v>213</v>
      </c>
      <c r="C15" s="55">
        <v>49878.22</v>
      </c>
      <c r="D15" s="121" t="s">
        <v>172</v>
      </c>
    </row>
    <row r="16" spans="1:4" ht="15" customHeight="1" x14ac:dyDescent="0.2">
      <c r="A16" s="123">
        <v>15</v>
      </c>
      <c r="B16" s="124" t="s">
        <v>216</v>
      </c>
      <c r="C16" s="55">
        <v>75899.7</v>
      </c>
      <c r="D16" s="121" t="s">
        <v>172</v>
      </c>
    </row>
    <row r="17" spans="1:4" ht="15" customHeight="1" x14ac:dyDescent="0.2">
      <c r="A17" s="123">
        <v>16</v>
      </c>
      <c r="B17" s="124" t="s">
        <v>220</v>
      </c>
      <c r="C17" s="55">
        <v>132346.73000000001</v>
      </c>
      <c r="D17" s="121" t="s">
        <v>172</v>
      </c>
    </row>
    <row r="18" spans="1:4" ht="15" customHeight="1" x14ac:dyDescent="0.2">
      <c r="A18" s="123">
        <v>17</v>
      </c>
      <c r="B18" s="124" t="s">
        <v>219</v>
      </c>
      <c r="C18" s="55">
        <v>99955.71</v>
      </c>
      <c r="D18" s="121" t="s">
        <v>172</v>
      </c>
    </row>
    <row r="19" spans="1:4" ht="15" customHeight="1" x14ac:dyDescent="0.2">
      <c r="A19" s="123">
        <v>18</v>
      </c>
      <c r="B19" s="124" t="s">
        <v>225</v>
      </c>
      <c r="C19" s="55">
        <v>271158.81</v>
      </c>
      <c r="D19" s="121" t="s">
        <v>172</v>
      </c>
    </row>
    <row r="20" spans="1:4" ht="15" customHeight="1" x14ac:dyDescent="0.2">
      <c r="A20" s="123">
        <v>19</v>
      </c>
      <c r="B20" s="124" t="s">
        <v>226</v>
      </c>
      <c r="C20" s="55">
        <v>156.74</v>
      </c>
      <c r="D20" s="121" t="s">
        <v>172</v>
      </c>
    </row>
    <row r="21" spans="1:4" ht="15" customHeight="1" x14ac:dyDescent="0.2">
      <c r="A21" s="123">
        <v>20</v>
      </c>
      <c r="B21" s="124" t="s">
        <v>238</v>
      </c>
      <c r="C21" s="55">
        <v>7759.35</v>
      </c>
      <c r="D21" s="121" t="s">
        <v>172</v>
      </c>
    </row>
    <row r="22" spans="1:4" ht="15" customHeight="1" x14ac:dyDescent="0.2">
      <c r="A22" s="123">
        <v>21</v>
      </c>
      <c r="B22" s="124" t="s">
        <v>242</v>
      </c>
      <c r="C22" s="55">
        <v>683681.69</v>
      </c>
      <c r="D22" s="121" t="s">
        <v>172</v>
      </c>
    </row>
    <row r="23" spans="1:4" ht="15" customHeight="1" x14ac:dyDescent="0.2">
      <c r="A23" s="123">
        <v>22</v>
      </c>
      <c r="B23" s="124" t="s">
        <v>243</v>
      </c>
      <c r="C23" s="55">
        <v>322413.49999999994</v>
      </c>
      <c r="D23" s="121" t="s">
        <v>172</v>
      </c>
    </row>
    <row r="24" spans="1:4" ht="15" customHeight="1" x14ac:dyDescent="0.2">
      <c r="A24" s="123">
        <v>23</v>
      </c>
      <c r="B24" s="124" t="s">
        <v>246</v>
      </c>
      <c r="C24" s="55">
        <v>38946.44</v>
      </c>
      <c r="D24" s="121" t="s">
        <v>172</v>
      </c>
    </row>
    <row r="25" spans="1:4" ht="15" customHeight="1" x14ac:dyDescent="0.2">
      <c r="A25" s="123">
        <v>24</v>
      </c>
      <c r="B25" s="124" t="s">
        <v>247</v>
      </c>
      <c r="C25" s="55">
        <v>85245.82</v>
      </c>
      <c r="D25" s="121" t="s">
        <v>172</v>
      </c>
    </row>
    <row r="26" spans="1:4" ht="15" customHeight="1" x14ac:dyDescent="0.2">
      <c r="A26" s="123">
        <v>25</v>
      </c>
      <c r="B26" s="124" t="s">
        <v>248</v>
      </c>
      <c r="C26" s="55">
        <v>67854.28</v>
      </c>
      <c r="D26" s="121" t="s">
        <v>172</v>
      </c>
    </row>
    <row r="27" spans="1:4" ht="15" customHeight="1" x14ac:dyDescent="0.2">
      <c r="A27" s="123">
        <v>26</v>
      </c>
      <c r="B27" s="124" t="s">
        <v>260</v>
      </c>
      <c r="C27" s="55">
        <v>47464.5</v>
      </c>
      <c r="D27" s="121" t="s">
        <v>172</v>
      </c>
    </row>
    <row r="28" spans="1:4" ht="15" customHeight="1" x14ac:dyDescent="0.2">
      <c r="A28" s="123">
        <v>27</v>
      </c>
      <c r="B28" s="124" t="s">
        <v>266</v>
      </c>
      <c r="C28" s="55">
        <v>341208.75999999995</v>
      </c>
      <c r="D28" s="121" t="s">
        <v>172</v>
      </c>
    </row>
    <row r="29" spans="1:4" ht="15" customHeight="1" x14ac:dyDescent="0.2">
      <c r="A29" s="123">
        <v>28</v>
      </c>
      <c r="B29" s="124" t="s">
        <v>275</v>
      </c>
      <c r="C29" s="55">
        <v>1420.6599999999999</v>
      </c>
      <c r="D29" s="121" t="s">
        <v>172</v>
      </c>
    </row>
    <row r="30" spans="1:4" ht="15" customHeight="1" x14ac:dyDescent="0.2">
      <c r="A30" s="123">
        <v>29</v>
      </c>
      <c r="B30" s="124" t="s">
        <v>280</v>
      </c>
      <c r="C30" s="55">
        <v>71778.459999999992</v>
      </c>
      <c r="D30" s="121" t="s">
        <v>172</v>
      </c>
    </row>
    <row r="31" spans="1:4" ht="15" customHeight="1" x14ac:dyDescent="0.2">
      <c r="A31" s="123">
        <v>30</v>
      </c>
      <c r="B31" s="124" t="s">
        <v>281</v>
      </c>
      <c r="C31" s="55">
        <v>6140.27</v>
      </c>
      <c r="D31" s="121" t="s">
        <v>172</v>
      </c>
    </row>
    <row r="32" spans="1:4" ht="15" customHeight="1" x14ac:dyDescent="0.2">
      <c r="A32" s="123">
        <v>31</v>
      </c>
      <c r="B32" s="124" t="s">
        <v>282</v>
      </c>
      <c r="C32" s="55">
        <v>114312.43</v>
      </c>
      <c r="D32" s="121" t="s">
        <v>172</v>
      </c>
    </row>
    <row r="33" spans="1:4" ht="15" customHeight="1" x14ac:dyDescent="0.2">
      <c r="A33" s="123">
        <v>32</v>
      </c>
      <c r="B33" s="124" t="s">
        <v>287</v>
      </c>
      <c r="C33" s="55">
        <v>124745.58</v>
      </c>
      <c r="D33" s="121" t="s">
        <v>172</v>
      </c>
    </row>
    <row r="34" spans="1:4" ht="15" customHeight="1" x14ac:dyDescent="0.2">
      <c r="A34" s="123">
        <v>33</v>
      </c>
      <c r="B34" s="124" t="s">
        <v>294</v>
      </c>
      <c r="C34" s="55">
        <v>6356.54</v>
      </c>
      <c r="D34" s="121" t="s">
        <v>172</v>
      </c>
    </row>
    <row r="35" spans="1:4" ht="15" customHeight="1" x14ac:dyDescent="0.2">
      <c r="A35" s="123">
        <v>34</v>
      </c>
      <c r="B35" s="124" t="s">
        <v>295</v>
      </c>
      <c r="C35" s="55">
        <v>132284.62</v>
      </c>
      <c r="D35" s="121" t="s">
        <v>172</v>
      </c>
    </row>
    <row r="36" spans="1:4" ht="15" customHeight="1" x14ac:dyDescent="0.2">
      <c r="A36" s="123">
        <v>35</v>
      </c>
      <c r="B36" s="124" t="s">
        <v>296</v>
      </c>
      <c r="C36" s="55">
        <v>33488.550000000003</v>
      </c>
      <c r="D36" s="121" t="s">
        <v>172</v>
      </c>
    </row>
    <row r="37" spans="1:4" ht="15" customHeight="1" x14ac:dyDescent="0.2">
      <c r="A37" s="123">
        <v>36</v>
      </c>
      <c r="B37" s="124" t="s">
        <v>300</v>
      </c>
      <c r="C37" s="55">
        <v>23885.22</v>
      </c>
      <c r="D37" s="121" t="s">
        <v>172</v>
      </c>
    </row>
    <row r="38" spans="1:4" ht="15" customHeight="1" x14ac:dyDescent="0.2">
      <c r="A38" s="123">
        <v>37</v>
      </c>
      <c r="B38" s="124" t="s">
        <v>301</v>
      </c>
      <c r="C38" s="55">
        <v>236505.71</v>
      </c>
      <c r="D38" s="121" t="s">
        <v>172</v>
      </c>
    </row>
    <row r="39" spans="1:4" ht="15" customHeight="1" x14ac:dyDescent="0.2">
      <c r="A39" s="123">
        <v>38</v>
      </c>
      <c r="B39" s="124" t="s">
        <v>302</v>
      </c>
      <c r="C39" s="55">
        <v>28214.949999999997</v>
      </c>
      <c r="D39" s="121" t="s">
        <v>172</v>
      </c>
    </row>
    <row r="40" spans="1:4" ht="15" customHeight="1" x14ac:dyDescent="0.2">
      <c r="A40" s="123">
        <v>39</v>
      </c>
      <c r="B40" s="124" t="s">
        <v>303</v>
      </c>
      <c r="C40" s="55">
        <v>166250.72</v>
      </c>
      <c r="D40" s="121" t="s">
        <v>172</v>
      </c>
    </row>
    <row r="41" spans="1:4" ht="15" customHeight="1" x14ac:dyDescent="0.2">
      <c r="A41" s="123">
        <v>40</v>
      </c>
      <c r="B41" s="124" t="s">
        <v>304</v>
      </c>
      <c r="C41" s="55">
        <v>736554.19000000006</v>
      </c>
      <c r="D41" s="121" t="s">
        <v>172</v>
      </c>
    </row>
    <row r="42" spans="1:4" ht="15" customHeight="1" x14ac:dyDescent="0.2">
      <c r="A42" s="123">
        <v>41</v>
      </c>
      <c r="B42" s="124" t="s">
        <v>305</v>
      </c>
      <c r="C42" s="55">
        <v>184950.97</v>
      </c>
      <c r="D42" s="121" t="s">
        <v>172</v>
      </c>
    </row>
    <row r="43" spans="1:4" ht="15" customHeight="1" x14ac:dyDescent="0.2">
      <c r="A43" s="123">
        <v>42</v>
      </c>
      <c r="B43" s="124" t="s">
        <v>307</v>
      </c>
      <c r="C43" s="55">
        <v>122896.16</v>
      </c>
      <c r="D43" s="121" t="s">
        <v>172</v>
      </c>
    </row>
    <row r="44" spans="1:4" ht="15" customHeight="1" x14ac:dyDescent="0.2">
      <c r="A44" s="123">
        <v>43</v>
      </c>
      <c r="B44" s="124" t="s">
        <v>312</v>
      </c>
      <c r="C44" s="55">
        <v>298.82</v>
      </c>
      <c r="D44" s="121" t="s">
        <v>172</v>
      </c>
    </row>
    <row r="45" spans="1:4" ht="15" customHeight="1" x14ac:dyDescent="0.2">
      <c r="A45" s="123">
        <v>44</v>
      </c>
      <c r="B45" s="64" t="s">
        <v>319</v>
      </c>
      <c r="C45" s="36">
        <v>1036028.42</v>
      </c>
      <c r="D45" s="121" t="s">
        <v>172</v>
      </c>
    </row>
    <row r="46" spans="1:4" ht="15" customHeight="1" x14ac:dyDescent="0.2">
      <c r="A46" s="123">
        <v>45</v>
      </c>
      <c r="B46" s="64" t="s">
        <v>320</v>
      </c>
      <c r="C46" s="36">
        <v>57215.74</v>
      </c>
      <c r="D46" s="121" t="s">
        <v>172</v>
      </c>
    </row>
    <row r="47" spans="1:4" ht="15" customHeight="1" x14ac:dyDescent="0.2">
      <c r="A47" s="123">
        <v>46</v>
      </c>
      <c r="B47" s="64" t="s">
        <v>329</v>
      </c>
      <c r="C47" s="36">
        <v>61697.21</v>
      </c>
      <c r="D47" s="121" t="s">
        <v>172</v>
      </c>
    </row>
    <row r="48" spans="1:4" ht="15" customHeight="1" x14ac:dyDescent="0.2">
      <c r="A48" s="123">
        <v>47</v>
      </c>
      <c r="B48" s="64" t="s">
        <v>330</v>
      </c>
      <c r="C48" s="36">
        <v>363179.91</v>
      </c>
      <c r="D48" s="121" t="s">
        <v>172</v>
      </c>
    </row>
    <row r="49" spans="1:4" ht="15" customHeight="1" x14ac:dyDescent="0.2">
      <c r="A49" s="123">
        <v>48</v>
      </c>
      <c r="B49" s="64" t="s">
        <v>331</v>
      </c>
      <c r="C49" s="36">
        <v>372470.92</v>
      </c>
      <c r="D49" s="121" t="s">
        <v>172</v>
      </c>
    </row>
    <row r="50" spans="1:4" ht="15" customHeight="1" x14ac:dyDescent="0.2">
      <c r="A50" s="123">
        <v>49</v>
      </c>
      <c r="B50" s="64" t="s">
        <v>333</v>
      </c>
      <c r="C50" s="36">
        <v>336880.59</v>
      </c>
      <c r="D50" s="121" t="s">
        <v>172</v>
      </c>
    </row>
    <row r="51" spans="1:4" ht="15" customHeight="1" x14ac:dyDescent="0.2">
      <c r="A51" s="123">
        <v>50</v>
      </c>
      <c r="B51" s="64" t="s">
        <v>332</v>
      </c>
      <c r="C51" s="55">
        <v>232484.85</v>
      </c>
      <c r="D51" s="121" t="s">
        <v>172</v>
      </c>
    </row>
    <row r="52" spans="1:4" ht="15" customHeight="1" x14ac:dyDescent="0.2">
      <c r="A52" s="123">
        <v>51</v>
      </c>
      <c r="B52" s="64" t="s">
        <v>338</v>
      </c>
      <c r="C52" s="55">
        <v>482833.96</v>
      </c>
      <c r="D52" s="121" t="s">
        <v>172</v>
      </c>
    </row>
    <row r="53" spans="1:4" ht="15" customHeight="1" x14ac:dyDescent="0.2">
      <c r="A53" s="123">
        <v>52</v>
      </c>
      <c r="B53" s="64" t="s">
        <v>339</v>
      </c>
      <c r="C53" s="36">
        <v>169236.31</v>
      </c>
      <c r="D53" s="121" t="s">
        <v>172</v>
      </c>
    </row>
    <row r="54" spans="1:4" ht="15" customHeight="1" x14ac:dyDescent="0.2">
      <c r="A54" s="123">
        <v>53</v>
      </c>
      <c r="B54" s="64" t="s">
        <v>340</v>
      </c>
      <c r="C54" s="36">
        <v>622064.22</v>
      </c>
      <c r="D54" s="121" t="s">
        <v>172</v>
      </c>
    </row>
    <row r="55" spans="1:4" ht="15" customHeight="1" x14ac:dyDescent="0.2">
      <c r="A55" s="123">
        <v>54</v>
      </c>
      <c r="B55" s="64" t="s">
        <v>341</v>
      </c>
      <c r="C55" s="36">
        <v>292658.83</v>
      </c>
      <c r="D55" s="121" t="s">
        <v>172</v>
      </c>
    </row>
    <row r="56" spans="1:4" ht="15" customHeight="1" x14ac:dyDescent="0.2">
      <c r="A56" s="123">
        <v>55</v>
      </c>
      <c r="B56" s="64" t="s">
        <v>342</v>
      </c>
      <c r="C56" s="36">
        <v>416874.96</v>
      </c>
      <c r="D56" s="121" t="s">
        <v>172</v>
      </c>
    </row>
    <row r="57" spans="1:4" ht="15" customHeight="1" x14ac:dyDescent="0.2">
      <c r="A57" s="123">
        <v>56</v>
      </c>
      <c r="B57" s="64" t="s">
        <v>346</v>
      </c>
      <c r="C57" s="36">
        <v>147249.66</v>
      </c>
      <c r="D57" s="121" t="s">
        <v>172</v>
      </c>
    </row>
    <row r="58" spans="1:4" ht="15" customHeight="1" x14ac:dyDescent="0.2">
      <c r="A58" s="123">
        <v>57</v>
      </c>
      <c r="B58" s="64" t="s">
        <v>347</v>
      </c>
      <c r="C58" s="36">
        <v>109045.15</v>
      </c>
      <c r="D58" s="121" t="s">
        <v>172</v>
      </c>
    </row>
    <row r="59" spans="1:4" ht="15" customHeight="1" x14ac:dyDescent="0.2">
      <c r="A59" s="123">
        <v>58</v>
      </c>
      <c r="B59" s="64" t="s">
        <v>348</v>
      </c>
      <c r="C59" s="36">
        <v>605316.27</v>
      </c>
      <c r="D59" s="121" t="s">
        <v>172</v>
      </c>
    </row>
    <row r="60" spans="1:4" ht="15" customHeight="1" x14ac:dyDescent="0.2">
      <c r="A60" s="123">
        <v>59</v>
      </c>
      <c r="B60" s="64" t="s">
        <v>349</v>
      </c>
      <c r="C60" s="36">
        <v>231320.82</v>
      </c>
      <c r="D60" s="121" t="s">
        <v>172</v>
      </c>
    </row>
    <row r="61" spans="1:4" ht="15" customHeight="1" x14ac:dyDescent="0.2">
      <c r="A61" s="123">
        <v>60</v>
      </c>
      <c r="B61" s="64" t="s">
        <v>350</v>
      </c>
      <c r="C61" s="36">
        <v>239550.65</v>
      </c>
      <c r="D61" s="121" t="s">
        <v>172</v>
      </c>
    </row>
    <row r="62" spans="1:4" ht="15" customHeight="1" x14ac:dyDescent="0.2">
      <c r="A62" s="123">
        <v>61</v>
      </c>
      <c r="B62" s="64" t="s">
        <v>351</v>
      </c>
      <c r="C62" s="36">
        <v>475423.05</v>
      </c>
      <c r="D62" s="121" t="s">
        <v>172</v>
      </c>
    </row>
    <row r="63" spans="1:4" ht="15" customHeight="1" x14ac:dyDescent="0.2">
      <c r="A63" s="123">
        <v>62</v>
      </c>
      <c r="B63" s="64" t="s">
        <v>352</v>
      </c>
      <c r="C63" s="36">
        <v>12378.16</v>
      </c>
      <c r="D63" s="121" t="s">
        <v>172</v>
      </c>
    </row>
    <row r="64" spans="1:4" ht="15" customHeight="1" x14ac:dyDescent="0.2">
      <c r="A64" s="123">
        <v>63</v>
      </c>
      <c r="B64" s="64" t="s">
        <v>356</v>
      </c>
      <c r="C64" s="36">
        <v>257760.78</v>
      </c>
      <c r="D64" s="121" t="s">
        <v>172</v>
      </c>
    </row>
    <row r="65" spans="1:4" ht="15" customHeight="1" x14ac:dyDescent="0.2">
      <c r="A65" s="123">
        <v>64</v>
      </c>
      <c r="B65" s="64" t="s">
        <v>357</v>
      </c>
      <c r="C65" s="36">
        <v>369923.74</v>
      </c>
      <c r="D65" s="121" t="s">
        <v>172</v>
      </c>
    </row>
    <row r="66" spans="1:4" ht="15" customHeight="1" x14ac:dyDescent="0.2">
      <c r="A66" s="123">
        <v>65</v>
      </c>
      <c r="B66" s="64" t="s">
        <v>359</v>
      </c>
      <c r="C66" s="36">
        <v>103203.95</v>
      </c>
      <c r="D66" s="121" t="s">
        <v>172</v>
      </c>
    </row>
    <row r="67" spans="1:4" ht="15" customHeight="1" x14ac:dyDescent="0.2">
      <c r="A67" s="123">
        <v>66</v>
      </c>
      <c r="B67" s="64" t="s">
        <v>360</v>
      </c>
      <c r="C67" s="36">
        <v>534378.85</v>
      </c>
      <c r="D67" s="121" t="s">
        <v>172</v>
      </c>
    </row>
    <row r="68" spans="1:4" ht="15" customHeight="1" x14ac:dyDescent="0.2">
      <c r="A68" s="123">
        <v>67</v>
      </c>
      <c r="B68" s="64" t="s">
        <v>361</v>
      </c>
      <c r="C68" s="36">
        <v>212499.93</v>
      </c>
      <c r="D68" s="121" t="s">
        <v>172</v>
      </c>
    </row>
    <row r="69" spans="1:4" ht="15" customHeight="1" x14ac:dyDescent="0.2">
      <c r="A69" s="123">
        <v>68</v>
      </c>
      <c r="B69" s="64" t="s">
        <v>362</v>
      </c>
      <c r="C69" s="36">
        <v>188988.11</v>
      </c>
      <c r="D69" s="121" t="s">
        <v>172</v>
      </c>
    </row>
    <row r="70" spans="1:4" ht="15" customHeight="1" x14ac:dyDescent="0.2">
      <c r="A70" s="123">
        <v>69</v>
      </c>
      <c r="B70" s="64" t="s">
        <v>365</v>
      </c>
      <c r="C70" s="36">
        <v>1229182.9100000001</v>
      </c>
      <c r="D70" s="121" t="s">
        <v>172</v>
      </c>
    </row>
    <row r="71" spans="1:4" ht="15" customHeight="1" x14ac:dyDescent="0.2">
      <c r="A71" s="123">
        <v>70</v>
      </c>
      <c r="B71" s="64" t="s">
        <v>366</v>
      </c>
      <c r="C71" s="36">
        <v>1007267.2000000001</v>
      </c>
      <c r="D71" s="121" t="s">
        <v>172</v>
      </c>
    </row>
    <row r="72" spans="1:4" ht="15" customHeight="1" x14ac:dyDescent="0.2">
      <c r="A72" s="123">
        <v>71</v>
      </c>
      <c r="B72" s="124" t="s">
        <v>375</v>
      </c>
      <c r="C72" s="55">
        <v>409484.3</v>
      </c>
      <c r="D72" s="121" t="s">
        <v>172</v>
      </c>
    </row>
    <row r="73" spans="1:4" ht="15" customHeight="1" x14ac:dyDescent="0.2">
      <c r="A73" s="123">
        <v>72</v>
      </c>
      <c r="B73" s="124" t="s">
        <v>376</v>
      </c>
      <c r="C73" s="55">
        <v>271204.73</v>
      </c>
      <c r="D73" s="121" t="s">
        <v>172</v>
      </c>
    </row>
    <row r="74" spans="1:4" ht="15" customHeight="1" x14ac:dyDescent="0.2">
      <c r="A74" s="123">
        <v>73</v>
      </c>
      <c r="B74" s="124" t="s">
        <v>379</v>
      </c>
      <c r="C74" s="55">
        <v>152964.88</v>
      </c>
      <c r="D74" s="121" t="s">
        <v>172</v>
      </c>
    </row>
    <row r="75" spans="1:4" ht="15" customHeight="1" x14ac:dyDescent="0.2">
      <c r="A75" s="123">
        <v>74</v>
      </c>
      <c r="B75" s="124" t="s">
        <v>380</v>
      </c>
      <c r="C75" s="55">
        <v>219439</v>
      </c>
      <c r="D75" s="121" t="s">
        <v>172</v>
      </c>
    </row>
    <row r="76" spans="1:4" ht="15" customHeight="1" x14ac:dyDescent="0.2">
      <c r="A76" s="123">
        <v>75</v>
      </c>
      <c r="B76" s="124" t="s">
        <v>385</v>
      </c>
      <c r="C76" s="55">
        <v>238815.08</v>
      </c>
      <c r="D76" s="121" t="s">
        <v>172</v>
      </c>
    </row>
    <row r="77" spans="1:4" ht="15" customHeight="1" x14ac:dyDescent="0.2">
      <c r="A77" s="123">
        <v>76</v>
      </c>
      <c r="B77" s="124" t="s">
        <v>388</v>
      </c>
      <c r="C77" s="55">
        <v>141923.76</v>
      </c>
      <c r="D77" s="121" t="s">
        <v>172</v>
      </c>
    </row>
    <row r="78" spans="1:4" ht="15" customHeight="1" x14ac:dyDescent="0.2">
      <c r="A78" s="123">
        <v>77</v>
      </c>
      <c r="B78" s="124" t="s">
        <v>389</v>
      </c>
      <c r="C78" s="55">
        <v>277998.52</v>
      </c>
      <c r="D78" s="121" t="s">
        <v>172</v>
      </c>
    </row>
    <row r="79" spans="1:4" ht="15" customHeight="1" x14ac:dyDescent="0.2">
      <c r="A79" s="123">
        <v>78</v>
      </c>
      <c r="B79" s="124" t="s">
        <v>392</v>
      </c>
      <c r="C79" s="55">
        <v>37045.74</v>
      </c>
      <c r="D79" s="121" t="s">
        <v>172</v>
      </c>
    </row>
    <row r="80" spans="1:4" ht="15" customHeight="1" x14ac:dyDescent="0.2">
      <c r="A80" s="123">
        <v>79</v>
      </c>
      <c r="B80" s="124" t="s">
        <v>401</v>
      </c>
      <c r="C80" s="55">
        <v>17662.66</v>
      </c>
      <c r="D80" s="121" t="s">
        <v>172</v>
      </c>
    </row>
    <row r="81" spans="1:4" ht="15" customHeight="1" x14ac:dyDescent="0.2">
      <c r="A81" s="123">
        <v>80</v>
      </c>
      <c r="B81" s="124" t="s">
        <v>412</v>
      </c>
      <c r="C81" s="55">
        <v>3376.72</v>
      </c>
      <c r="D81" s="121" t="s">
        <v>172</v>
      </c>
    </row>
    <row r="82" spans="1:4" ht="15" customHeight="1" x14ac:dyDescent="0.2">
      <c r="A82" s="123">
        <v>81</v>
      </c>
      <c r="B82" s="124" t="s">
        <v>415</v>
      </c>
      <c r="C82" s="55">
        <v>12513.4</v>
      </c>
      <c r="D82" s="121" t="s">
        <v>172</v>
      </c>
    </row>
    <row r="83" spans="1:4" ht="15" customHeight="1" x14ac:dyDescent="0.2">
      <c r="A83" s="123">
        <v>82</v>
      </c>
      <c r="B83" s="124" t="s">
        <v>420</v>
      </c>
      <c r="C83" s="55">
        <v>204762.57</v>
      </c>
      <c r="D83" s="121" t="s">
        <v>172</v>
      </c>
    </row>
    <row r="84" spans="1:4" ht="15" customHeight="1" x14ac:dyDescent="0.2">
      <c r="A84" s="123">
        <v>83</v>
      </c>
      <c r="B84" s="124" t="s">
        <v>421</v>
      </c>
      <c r="C84" s="55">
        <v>660.47</v>
      </c>
      <c r="D84" s="121" t="s">
        <v>172</v>
      </c>
    </row>
    <row r="85" spans="1:4" ht="15" customHeight="1" x14ac:dyDescent="0.2">
      <c r="A85" s="123">
        <v>84</v>
      </c>
      <c r="B85" s="124" t="s">
        <v>430</v>
      </c>
      <c r="C85" s="55">
        <v>610586.30000000005</v>
      </c>
      <c r="D85" s="121" t="s">
        <v>172</v>
      </c>
    </row>
    <row r="86" spans="1:4" ht="15" customHeight="1" x14ac:dyDescent="0.2">
      <c r="A86" s="123">
        <v>85</v>
      </c>
      <c r="B86" s="124" t="s">
        <v>477</v>
      </c>
      <c r="C86" s="55">
        <v>207194.82</v>
      </c>
      <c r="D86" s="121" t="s">
        <v>172</v>
      </c>
    </row>
    <row r="87" spans="1:4" ht="15" customHeight="1" x14ac:dyDescent="0.2">
      <c r="A87" s="123">
        <v>86</v>
      </c>
      <c r="B87" s="124" t="s">
        <v>478</v>
      </c>
      <c r="C87" s="55">
        <v>635636.05000000005</v>
      </c>
      <c r="D87" s="121" t="s">
        <v>172</v>
      </c>
    </row>
    <row r="88" spans="1:4" ht="15" customHeight="1" x14ac:dyDescent="0.2">
      <c r="A88" s="123">
        <v>87</v>
      </c>
      <c r="B88" s="124" t="s">
        <v>479</v>
      </c>
      <c r="C88" s="55">
        <v>198752.23</v>
      </c>
      <c r="D88" s="121" t="s">
        <v>172</v>
      </c>
    </row>
    <row r="89" spans="1:4" ht="15" customHeight="1" x14ac:dyDescent="0.2">
      <c r="A89" s="123">
        <v>88</v>
      </c>
      <c r="B89" s="124" t="s">
        <v>480</v>
      </c>
      <c r="C89" s="55">
        <v>259250.91</v>
      </c>
      <c r="D89" s="121" t="s">
        <v>172</v>
      </c>
    </row>
    <row r="90" spans="1:4" ht="15" customHeight="1" x14ac:dyDescent="0.2">
      <c r="A90" s="123">
        <v>89</v>
      </c>
      <c r="B90" s="124" t="s">
        <v>481</v>
      </c>
      <c r="C90" s="55">
        <v>444719.14</v>
      </c>
      <c r="D90" s="121" t="s">
        <v>172</v>
      </c>
    </row>
    <row r="91" spans="1:4" ht="15" customHeight="1" x14ac:dyDescent="0.2">
      <c r="A91" s="123">
        <v>90</v>
      </c>
      <c r="B91" s="124" t="s">
        <v>482</v>
      </c>
      <c r="C91" s="55">
        <v>84453.5</v>
      </c>
      <c r="D91" s="121" t="s">
        <v>172</v>
      </c>
    </row>
    <row r="92" spans="1:4" ht="15" customHeight="1" x14ac:dyDescent="0.2">
      <c r="A92" s="123">
        <v>91</v>
      </c>
      <c r="B92" s="124" t="s">
        <v>483</v>
      </c>
      <c r="C92" s="55">
        <v>249930.32</v>
      </c>
      <c r="D92" s="121" t="s">
        <v>172</v>
      </c>
    </row>
    <row r="93" spans="1:4" ht="15" customHeight="1" x14ac:dyDescent="0.2">
      <c r="A93" s="123">
        <v>92</v>
      </c>
      <c r="B93" s="124" t="s">
        <v>484</v>
      </c>
      <c r="C93" s="55">
        <v>672039.5</v>
      </c>
      <c r="D93" s="121" t="s">
        <v>172</v>
      </c>
    </row>
    <row r="94" spans="1:4" ht="15" customHeight="1" x14ac:dyDescent="0.2">
      <c r="A94" s="123">
        <v>93</v>
      </c>
      <c r="B94" s="124" t="s">
        <v>485</v>
      </c>
      <c r="C94" s="55">
        <v>388890.95</v>
      </c>
      <c r="D94" s="121" t="s">
        <v>172</v>
      </c>
    </row>
    <row r="95" spans="1:4" ht="15" customHeight="1" x14ac:dyDescent="0.2">
      <c r="A95" s="123">
        <v>94</v>
      </c>
      <c r="B95" s="124" t="s">
        <v>486</v>
      </c>
      <c r="C95" s="55">
        <v>41808.6</v>
      </c>
      <c r="D95" s="121" t="s">
        <v>172</v>
      </c>
    </row>
    <row r="96" spans="1:4" ht="15" customHeight="1" x14ac:dyDescent="0.2">
      <c r="A96" s="123">
        <v>95</v>
      </c>
      <c r="B96" s="124" t="s">
        <v>437</v>
      </c>
      <c r="C96" s="55">
        <v>360578.35</v>
      </c>
      <c r="D96" s="121" t="s">
        <v>172</v>
      </c>
    </row>
    <row r="97" spans="1:4" ht="15" customHeight="1" x14ac:dyDescent="0.2">
      <c r="A97" s="123">
        <v>96</v>
      </c>
      <c r="B97" s="124" t="s">
        <v>487</v>
      </c>
      <c r="C97" s="55">
        <v>193179.8</v>
      </c>
      <c r="D97" s="121" t="s">
        <v>172</v>
      </c>
    </row>
    <row r="98" spans="1:4" ht="15" customHeight="1" x14ac:dyDescent="0.2">
      <c r="A98" s="123">
        <v>97</v>
      </c>
      <c r="B98" s="124" t="s">
        <v>488</v>
      </c>
      <c r="C98" s="55">
        <v>287624.89</v>
      </c>
      <c r="D98" s="121" t="s">
        <v>172</v>
      </c>
    </row>
    <row r="99" spans="1:4" ht="15" customHeight="1" x14ac:dyDescent="0.2">
      <c r="A99" s="123">
        <v>98</v>
      </c>
      <c r="B99" s="124" t="s">
        <v>489</v>
      </c>
      <c r="C99" s="55">
        <v>288200.14</v>
      </c>
      <c r="D99" s="121" t="s">
        <v>172</v>
      </c>
    </row>
    <row r="100" spans="1:4" ht="15" customHeight="1" x14ac:dyDescent="0.2">
      <c r="A100" s="123">
        <v>99</v>
      </c>
      <c r="B100" s="124" t="s">
        <v>490</v>
      </c>
      <c r="C100" s="55">
        <v>278814.67</v>
      </c>
      <c r="D100" s="121" t="s">
        <v>172</v>
      </c>
    </row>
    <row r="101" spans="1:4" ht="15" customHeight="1" x14ac:dyDescent="0.2">
      <c r="A101" s="123">
        <v>100</v>
      </c>
      <c r="B101" s="124" t="s">
        <v>491</v>
      </c>
      <c r="C101" s="55">
        <v>264775.90999999997</v>
      </c>
      <c r="D101" s="121" t="s">
        <v>172</v>
      </c>
    </row>
    <row r="102" spans="1:4" ht="15" customHeight="1" x14ac:dyDescent="0.2">
      <c r="A102" s="123">
        <v>101</v>
      </c>
      <c r="B102" s="124" t="s">
        <v>492</v>
      </c>
      <c r="C102" s="55">
        <v>81046.58</v>
      </c>
      <c r="D102" s="121" t="s">
        <v>172</v>
      </c>
    </row>
    <row r="103" spans="1:4" ht="15" customHeight="1" x14ac:dyDescent="0.2">
      <c r="A103" s="123">
        <v>102</v>
      </c>
      <c r="B103" s="124" t="s">
        <v>493</v>
      </c>
      <c r="C103" s="55">
        <v>606031.68999999994</v>
      </c>
      <c r="D103" s="121" t="s">
        <v>172</v>
      </c>
    </row>
    <row r="104" spans="1:4" ht="15" customHeight="1" x14ac:dyDescent="0.2">
      <c r="A104" s="123">
        <v>103</v>
      </c>
      <c r="B104" s="124" t="s">
        <v>494</v>
      </c>
      <c r="C104" s="55">
        <v>926284.64</v>
      </c>
      <c r="D104" s="121" t="s">
        <v>172</v>
      </c>
    </row>
    <row r="105" spans="1:4" ht="15" customHeight="1" x14ac:dyDescent="0.2">
      <c r="A105" s="123">
        <v>104</v>
      </c>
      <c r="B105" s="124" t="s">
        <v>495</v>
      </c>
      <c r="C105" s="55">
        <v>380546.14</v>
      </c>
      <c r="D105" s="121" t="s">
        <v>172</v>
      </c>
    </row>
    <row r="106" spans="1:4" ht="15" customHeight="1" x14ac:dyDescent="0.2">
      <c r="A106" s="123">
        <v>105</v>
      </c>
      <c r="B106" s="64" t="s">
        <v>441</v>
      </c>
      <c r="C106" s="36">
        <v>115606.49</v>
      </c>
      <c r="D106" s="121" t="s">
        <v>172</v>
      </c>
    </row>
    <row r="107" spans="1:4" ht="15" customHeight="1" x14ac:dyDescent="0.2">
      <c r="A107" s="123">
        <v>106</v>
      </c>
      <c r="B107" s="124" t="s">
        <v>450</v>
      </c>
      <c r="C107" s="36">
        <v>199.96</v>
      </c>
      <c r="D107" s="121" t="s">
        <v>172</v>
      </c>
    </row>
    <row r="108" spans="1:4" ht="15" customHeight="1" x14ac:dyDescent="0.2">
      <c r="A108" s="123">
        <v>107</v>
      </c>
      <c r="B108" s="124" t="s">
        <v>453</v>
      </c>
      <c r="C108" s="55">
        <v>60442.35</v>
      </c>
      <c r="D108" s="121" t="s">
        <v>172</v>
      </c>
    </row>
    <row r="109" spans="1:4" ht="15" customHeight="1" x14ac:dyDescent="0.2">
      <c r="A109" s="123">
        <v>108</v>
      </c>
      <c r="B109" s="124" t="s">
        <v>456</v>
      </c>
      <c r="C109" s="55">
        <v>65292.13</v>
      </c>
      <c r="D109" s="121" t="s">
        <v>172</v>
      </c>
    </row>
    <row r="110" spans="1:4" ht="15" customHeight="1" x14ac:dyDescent="0.2">
      <c r="A110" s="123">
        <v>109</v>
      </c>
      <c r="B110" s="124" t="s">
        <v>458</v>
      </c>
      <c r="C110" s="55">
        <v>560.45000000000005</v>
      </c>
      <c r="D110" s="121" t="s">
        <v>172</v>
      </c>
    </row>
    <row r="111" spans="1:4" ht="15" customHeight="1" x14ac:dyDescent="0.2">
      <c r="A111" s="123">
        <v>110</v>
      </c>
      <c r="B111" s="124" t="s">
        <v>459</v>
      </c>
      <c r="C111" s="55">
        <v>51.35</v>
      </c>
      <c r="D111" s="121" t="s">
        <v>172</v>
      </c>
    </row>
    <row r="112" spans="1:4" ht="15" customHeight="1" x14ac:dyDescent="0.2">
      <c r="A112" s="123">
        <v>111</v>
      </c>
      <c r="B112" s="124" t="s">
        <v>460</v>
      </c>
      <c r="C112" s="55">
        <v>17384.419999999998</v>
      </c>
      <c r="D112" s="121" t="s">
        <v>172</v>
      </c>
    </row>
    <row r="113" spans="1:4" ht="15" customHeight="1" x14ac:dyDescent="0.2">
      <c r="A113" s="123">
        <v>112</v>
      </c>
      <c r="B113" s="64" t="s">
        <v>463</v>
      </c>
      <c r="C113" s="36">
        <v>1323.86</v>
      </c>
      <c r="D113" s="121" t="s">
        <v>172</v>
      </c>
    </row>
    <row r="114" spans="1:4" ht="15" customHeight="1" x14ac:dyDescent="0.2">
      <c r="A114" s="123">
        <v>113</v>
      </c>
      <c r="B114" s="64" t="s">
        <v>502</v>
      </c>
      <c r="C114" s="36">
        <v>21729.69</v>
      </c>
      <c r="D114" s="121" t="s">
        <v>172</v>
      </c>
    </row>
    <row r="115" spans="1:4" ht="15" customHeight="1" x14ac:dyDescent="0.2">
      <c r="A115" s="123">
        <v>114</v>
      </c>
      <c r="B115" s="64" t="s">
        <v>507</v>
      </c>
      <c r="C115" s="36">
        <v>287716.25</v>
      </c>
      <c r="D115" s="121" t="s">
        <v>172</v>
      </c>
    </row>
    <row r="116" spans="1:4" ht="15" customHeight="1" x14ac:dyDescent="0.2">
      <c r="A116" s="123">
        <v>115</v>
      </c>
      <c r="B116" s="64" t="s">
        <v>510</v>
      </c>
      <c r="C116" s="36">
        <v>4056.43</v>
      </c>
      <c r="D116" s="121" t="s">
        <v>172</v>
      </c>
    </row>
    <row r="117" spans="1:4" ht="15" customHeight="1" x14ac:dyDescent="0.2">
      <c r="A117" s="123">
        <v>116</v>
      </c>
      <c r="B117" s="64" t="s">
        <v>518</v>
      </c>
      <c r="C117" s="36">
        <v>191806.65</v>
      </c>
      <c r="D117" s="121" t="s">
        <v>172</v>
      </c>
    </row>
    <row r="118" spans="1:4" ht="15" customHeight="1" x14ac:dyDescent="0.2">
      <c r="A118" s="123">
        <v>117</v>
      </c>
      <c r="B118" s="64" t="s">
        <v>527</v>
      </c>
      <c r="C118" s="36">
        <v>472377.99</v>
      </c>
      <c r="D118" s="121" t="s">
        <v>172</v>
      </c>
    </row>
    <row r="119" spans="1:4" ht="15" customHeight="1" x14ac:dyDescent="0.2">
      <c r="A119" s="123">
        <v>118</v>
      </c>
      <c r="B119" s="64" t="s">
        <v>539</v>
      </c>
      <c r="C119" s="36">
        <v>366683.98</v>
      </c>
      <c r="D119" s="121" t="s">
        <v>172</v>
      </c>
    </row>
    <row r="120" spans="1:4" ht="15" customHeight="1" x14ac:dyDescent="0.2">
      <c r="A120" s="123">
        <v>119</v>
      </c>
      <c r="B120" s="64" t="s">
        <v>548</v>
      </c>
      <c r="C120" s="36">
        <v>34212.07</v>
      </c>
      <c r="D120" s="121" t="s">
        <v>172</v>
      </c>
    </row>
    <row r="121" spans="1:4" ht="15" customHeight="1" x14ac:dyDescent="0.2">
      <c r="A121" s="123">
        <v>120</v>
      </c>
      <c r="B121" s="64" t="s">
        <v>549</v>
      </c>
      <c r="C121" s="36">
        <v>8994.82</v>
      </c>
      <c r="D121" s="121" t="s">
        <v>172</v>
      </c>
    </row>
    <row r="122" spans="1:4" ht="15" customHeight="1" x14ac:dyDescent="0.2">
      <c r="A122" s="123">
        <v>121</v>
      </c>
      <c r="B122" s="64" t="s">
        <v>556</v>
      </c>
      <c r="C122" s="36">
        <v>9039.1200000000008</v>
      </c>
      <c r="D122" s="121" t="s">
        <v>172</v>
      </c>
    </row>
    <row r="123" spans="1:4" ht="15" customHeight="1" x14ac:dyDescent="0.2">
      <c r="A123" s="123">
        <v>122</v>
      </c>
      <c r="B123" s="64" t="s">
        <v>560</v>
      </c>
      <c r="C123" s="36">
        <v>220743.5</v>
      </c>
      <c r="D123" s="121" t="s">
        <v>172</v>
      </c>
    </row>
    <row r="124" spans="1:4" ht="15" customHeight="1" x14ac:dyDescent="0.2">
      <c r="A124" s="123">
        <v>123</v>
      </c>
      <c r="B124" s="64" t="s">
        <v>572</v>
      </c>
      <c r="C124" s="36">
        <v>121935.37</v>
      </c>
      <c r="D124" s="121" t="s">
        <v>172</v>
      </c>
    </row>
    <row r="125" spans="1:4" ht="15" customHeight="1" x14ac:dyDescent="0.2">
      <c r="A125" s="123">
        <v>124</v>
      </c>
      <c r="B125" s="64" t="s">
        <v>573</v>
      </c>
      <c r="C125" s="36">
        <v>16539.62</v>
      </c>
      <c r="D125" s="121" t="s">
        <v>172</v>
      </c>
    </row>
    <row r="126" spans="1:4" ht="15" customHeight="1" x14ac:dyDescent="0.2">
      <c r="A126" s="123">
        <v>125</v>
      </c>
      <c r="B126" s="64" t="s">
        <v>574</v>
      </c>
      <c r="C126" s="36">
        <v>20030.71</v>
      </c>
      <c r="D126" s="121" t="s">
        <v>172</v>
      </c>
    </row>
    <row r="127" spans="1:4" ht="15" customHeight="1" x14ac:dyDescent="0.2">
      <c r="A127" s="123">
        <v>126</v>
      </c>
      <c r="B127" s="64" t="s">
        <v>577</v>
      </c>
      <c r="C127" s="36">
        <v>13838.37</v>
      </c>
      <c r="D127" s="121" t="s">
        <v>172</v>
      </c>
    </row>
    <row r="128" spans="1:4" ht="15" customHeight="1" x14ac:dyDescent="0.2">
      <c r="A128" s="123">
        <v>127</v>
      </c>
      <c r="B128" s="64" t="s">
        <v>578</v>
      </c>
      <c r="C128" s="36">
        <v>1585.81</v>
      </c>
      <c r="D128" s="121" t="s">
        <v>172</v>
      </c>
    </row>
    <row r="129" spans="1:5" ht="15" customHeight="1" x14ac:dyDescent="0.2">
      <c r="A129" s="123">
        <v>128</v>
      </c>
      <c r="B129" s="64" t="s">
        <v>579</v>
      </c>
      <c r="C129" s="36">
        <v>11983.439999999999</v>
      </c>
      <c r="D129" s="121" t="s">
        <v>172</v>
      </c>
    </row>
    <row r="130" spans="1:5" ht="15" customHeight="1" x14ac:dyDescent="0.2">
      <c r="A130" s="123">
        <v>129</v>
      </c>
      <c r="B130" s="64" t="s">
        <v>582</v>
      </c>
      <c r="C130" s="36">
        <v>41553.53</v>
      </c>
      <c r="D130" s="121" t="s">
        <v>172</v>
      </c>
    </row>
    <row r="131" spans="1:5" ht="15" customHeight="1" x14ac:dyDescent="0.2">
      <c r="A131" s="123">
        <v>130</v>
      </c>
      <c r="B131" s="64" t="s">
        <v>586</v>
      </c>
      <c r="C131" s="36">
        <v>118394.17</v>
      </c>
      <c r="D131" s="121" t="s">
        <v>172</v>
      </c>
    </row>
    <row r="132" spans="1:5" ht="15" customHeight="1" x14ac:dyDescent="0.2">
      <c r="A132" s="123">
        <v>131</v>
      </c>
      <c r="B132" s="64" t="s">
        <v>595</v>
      </c>
      <c r="C132" s="36">
        <v>176265.08</v>
      </c>
      <c r="D132" s="121" t="s">
        <v>172</v>
      </c>
    </row>
    <row r="133" spans="1:5" ht="15" customHeight="1" x14ac:dyDescent="0.2">
      <c r="A133" s="123">
        <v>132</v>
      </c>
      <c r="B133" s="64" t="s">
        <v>534</v>
      </c>
      <c r="C133" s="55">
        <v>148.79</v>
      </c>
      <c r="D133" s="121" t="s">
        <v>172</v>
      </c>
    </row>
    <row r="134" spans="1:5" ht="15" customHeight="1" x14ac:dyDescent="0.2">
      <c r="A134" s="123">
        <v>133</v>
      </c>
      <c r="B134" s="64" t="s">
        <v>547</v>
      </c>
      <c r="C134" s="55">
        <v>11345.74</v>
      </c>
      <c r="D134" s="121" t="s">
        <v>172</v>
      </c>
    </row>
    <row r="135" spans="1:5" ht="15" customHeight="1" x14ac:dyDescent="0.2">
      <c r="A135" s="123">
        <v>134</v>
      </c>
      <c r="B135" s="64" t="s">
        <v>559</v>
      </c>
      <c r="C135" s="36">
        <v>11816.54</v>
      </c>
      <c r="D135" s="121" t="s">
        <v>172</v>
      </c>
    </row>
    <row r="136" spans="1:5" ht="15" customHeight="1" x14ac:dyDescent="0.2">
      <c r="A136" s="132"/>
      <c r="B136" s="133" t="s">
        <v>620</v>
      </c>
      <c r="C136" s="134">
        <f>SUM(C2:C135)</f>
        <v>30591987.570000011</v>
      </c>
      <c r="D136" s="125"/>
      <c r="E136" s="126"/>
    </row>
    <row r="137" spans="1:5" x14ac:dyDescent="0.2">
      <c r="A137" s="127"/>
      <c r="B137" s="128"/>
      <c r="C137" s="129"/>
      <c r="D137" s="127"/>
    </row>
  </sheetData>
  <customSheetViews>
    <customSheetView guid="{5B348927-595D-4550-B135-56541CF9A250}" topLeftCell="A124">
      <selection activeCell="I25" sqref="I25"/>
      <pageMargins left="0.7" right="0.7" top="0.75" bottom="0.75" header="0.3" footer="0.3"/>
      <pageSetup paperSize="9" orientation="portrait" r:id="rId1"/>
    </customSheetView>
    <customSheetView guid="{CA130BCF-410D-451D-87C0-9EEEE23C7E29}">
      <selection activeCell="K10" sqref="K10"/>
      <pageMargins left="0.7" right="0.7" top="0.75" bottom="0.75" header="0.3" footer="0.3"/>
      <pageSetup paperSize="9" orientation="portrait" r:id="rId2"/>
    </customSheetView>
    <customSheetView guid="{40DB7F91-52C0-4546-9CDB-A9189D8CB7CE}" showAutoFilter="1">
      <pane ySplit="2.59375" topLeftCell="A177" activePane="bottomLeft" state="frozen"/>
      <selection pane="bottomLeft" activeCell="A92" sqref="A92:XFD92"/>
      <pageMargins left="0.7" right="0.7" top="0.75" bottom="0.75" header="0.3" footer="0.3"/>
      <pageSetup paperSize="9" orientation="portrait" r:id="rId3"/>
      <autoFilter ref="A1:E224"/>
    </customSheetView>
    <customSheetView guid="{988CDBBE-E893-45AB-B0DD-95AB0429785B}" showAutoFilter="1">
      <pane ySplit="2" topLeftCell="A195" activePane="bottomLeft" state="frozen"/>
      <selection pane="bottomLeft" activeCell="C201" sqref="C201"/>
      <pageMargins left="0.7" right="0.7" top="0.75" bottom="0.75" header="0.3" footer="0.3"/>
      <pageSetup paperSize="9" orientation="portrait" r:id="rId4"/>
      <autoFilter ref="A1:E120"/>
    </customSheetView>
    <customSheetView guid="{687F8751-B366-4F22-ADD1-F981F646E6A3}" showAutoFilter="1">
      <selection activeCell="B12" sqref="B12"/>
      <pageMargins left="0.7" right="0.7" top="0.75" bottom="0.75" header="0.3" footer="0.3"/>
      <pageSetup paperSize="9" orientation="portrait" r:id="rId5"/>
      <autoFilter ref="A8:C143"/>
    </customSheetView>
  </customSheetView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
  <sheetViews>
    <sheetView workbookViewId="0"/>
  </sheetViews>
  <sheetFormatPr defaultRowHeight="15" x14ac:dyDescent="0.25"/>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 x14ac:dyDescent="0.25">
      <c r="A17" t="s">
        <v>23</v>
      </c>
    </row>
    <row r="18" spans="1:1" x14ac:dyDescent="0.25">
      <c r="A18" t="s">
        <v>24</v>
      </c>
    </row>
    <row r="19" spans="1:1" x14ac:dyDescent="0.25">
      <c r="A19" t="s">
        <v>25</v>
      </c>
    </row>
    <row r="20" spans="1:1" x14ac:dyDescent="0.25">
      <c r="A20" t="s">
        <v>26</v>
      </c>
    </row>
    <row r="21" spans="1:1" x14ac:dyDescent="0.25">
      <c r="A21" t="s">
        <v>27</v>
      </c>
    </row>
    <row r="22" spans="1:1" x14ac:dyDescent="0.25">
      <c r="A22" t="s">
        <v>28</v>
      </c>
    </row>
    <row r="23" spans="1:1" x14ac:dyDescent="0.25">
      <c r="A23" t="s">
        <v>29</v>
      </c>
    </row>
    <row r="24" spans="1:1" x14ac:dyDescent="0.25">
      <c r="A24" t="s">
        <v>30</v>
      </c>
    </row>
    <row r="25" spans="1:1" x14ac:dyDescent="0.25">
      <c r="A25" t="s">
        <v>31</v>
      </c>
    </row>
    <row r="26" spans="1:1" x14ac:dyDescent="0.25">
      <c r="A26" t="s">
        <v>32</v>
      </c>
    </row>
    <row r="27" spans="1:1" x14ac:dyDescent="0.25">
      <c r="A27" t="s">
        <v>33</v>
      </c>
    </row>
    <row r="28" spans="1:1" x14ac:dyDescent="0.25">
      <c r="A28" t="s">
        <v>34</v>
      </c>
    </row>
    <row r="29" spans="1:1" x14ac:dyDescent="0.25">
      <c r="A29" t="s">
        <v>35</v>
      </c>
    </row>
    <row r="30" spans="1:1" x14ac:dyDescent="0.25">
      <c r="A30" t="s">
        <v>36</v>
      </c>
    </row>
    <row r="31" spans="1:1" x14ac:dyDescent="0.25">
      <c r="A31" t="s">
        <v>37</v>
      </c>
    </row>
    <row r="32" spans="1:1" x14ac:dyDescent="0.25">
      <c r="A32" t="s">
        <v>38</v>
      </c>
    </row>
    <row r="33" spans="1:1" x14ac:dyDescent="0.25">
      <c r="A33" t="s">
        <v>39</v>
      </c>
    </row>
    <row r="34" spans="1:1" x14ac:dyDescent="0.25">
      <c r="A34" t="s">
        <v>40</v>
      </c>
    </row>
    <row r="35" spans="1:1" x14ac:dyDescent="0.25">
      <c r="A35" t="s">
        <v>41</v>
      </c>
    </row>
    <row r="36" spans="1:1" x14ac:dyDescent="0.25">
      <c r="A36" t="s">
        <v>42</v>
      </c>
    </row>
    <row r="37" spans="1:1" x14ac:dyDescent="0.25">
      <c r="A37" t="s">
        <v>43</v>
      </c>
    </row>
    <row r="38" spans="1:1" x14ac:dyDescent="0.25">
      <c r="A38" t="s">
        <v>44</v>
      </c>
    </row>
    <row r="39" spans="1:1" x14ac:dyDescent="0.25">
      <c r="A39" t="s">
        <v>45</v>
      </c>
    </row>
    <row r="40" spans="1:1" x14ac:dyDescent="0.25">
      <c r="A40" t="s">
        <v>46</v>
      </c>
    </row>
    <row r="41" spans="1:1" x14ac:dyDescent="0.25">
      <c r="A41" t="s">
        <v>47</v>
      </c>
    </row>
    <row r="42" spans="1:1" x14ac:dyDescent="0.25">
      <c r="A42" t="s">
        <v>48</v>
      </c>
    </row>
    <row r="43" spans="1:1" x14ac:dyDescent="0.25">
      <c r="A43" t="s">
        <v>49</v>
      </c>
    </row>
    <row r="44" spans="1:1" x14ac:dyDescent="0.25">
      <c r="A44" t="s">
        <v>50</v>
      </c>
    </row>
    <row r="45" spans="1:1" x14ac:dyDescent="0.25">
      <c r="A45" t="s">
        <v>51</v>
      </c>
    </row>
    <row r="46" spans="1:1" x14ac:dyDescent="0.25">
      <c r="A46" t="s">
        <v>52</v>
      </c>
    </row>
    <row r="47" spans="1:1" x14ac:dyDescent="0.25">
      <c r="A47" t="s">
        <v>53</v>
      </c>
    </row>
    <row r="48" spans="1:1" x14ac:dyDescent="0.25">
      <c r="A48" t="s">
        <v>54</v>
      </c>
    </row>
    <row r="49" spans="1:1" x14ac:dyDescent="0.25">
      <c r="A49" t="s">
        <v>55</v>
      </c>
    </row>
    <row r="50" spans="1:1" x14ac:dyDescent="0.25">
      <c r="A50" t="s">
        <v>56</v>
      </c>
    </row>
    <row r="51" spans="1:1" x14ac:dyDescent="0.25">
      <c r="A51" t="s">
        <v>57</v>
      </c>
    </row>
    <row r="52" spans="1:1" x14ac:dyDescent="0.25">
      <c r="A52" t="s">
        <v>58</v>
      </c>
    </row>
    <row r="53" spans="1:1" x14ac:dyDescent="0.25">
      <c r="A53" t="s">
        <v>59</v>
      </c>
    </row>
    <row r="54" spans="1:1" x14ac:dyDescent="0.25">
      <c r="A54" t="s">
        <v>60</v>
      </c>
    </row>
    <row r="55" spans="1:1" x14ac:dyDescent="0.25">
      <c r="A55" t="s">
        <v>61</v>
      </c>
    </row>
    <row r="56" spans="1:1" x14ac:dyDescent="0.25">
      <c r="A56" t="s">
        <v>62</v>
      </c>
    </row>
    <row r="57" spans="1:1" x14ac:dyDescent="0.25">
      <c r="A57" t="s">
        <v>63</v>
      </c>
    </row>
    <row r="58" spans="1:1" x14ac:dyDescent="0.25">
      <c r="A58" t="s">
        <v>64</v>
      </c>
    </row>
    <row r="59" spans="1:1" x14ac:dyDescent="0.25">
      <c r="A59" t="s">
        <v>65</v>
      </c>
    </row>
    <row r="60" spans="1:1" x14ac:dyDescent="0.25">
      <c r="A60" t="s">
        <v>66</v>
      </c>
    </row>
    <row r="61" spans="1:1" x14ac:dyDescent="0.25">
      <c r="A61" t="s">
        <v>67</v>
      </c>
    </row>
    <row r="62" spans="1:1" x14ac:dyDescent="0.25">
      <c r="A62" t="s">
        <v>68</v>
      </c>
    </row>
    <row r="63" spans="1:1" x14ac:dyDescent="0.25">
      <c r="A63" t="s">
        <v>69</v>
      </c>
    </row>
    <row r="64" spans="1:1" x14ac:dyDescent="0.25">
      <c r="A64" t="s">
        <v>70</v>
      </c>
    </row>
    <row r="65" spans="1:1" x14ac:dyDescent="0.25">
      <c r="A65" t="s">
        <v>71</v>
      </c>
    </row>
    <row r="66" spans="1:1" x14ac:dyDescent="0.25">
      <c r="A66" t="s">
        <v>72</v>
      </c>
    </row>
    <row r="67" spans="1:1" x14ac:dyDescent="0.25">
      <c r="A67" t="s">
        <v>73</v>
      </c>
    </row>
    <row r="68" spans="1:1" x14ac:dyDescent="0.25">
      <c r="A68" t="s">
        <v>74</v>
      </c>
    </row>
    <row r="69" spans="1:1" x14ac:dyDescent="0.25">
      <c r="A69" t="s">
        <v>75</v>
      </c>
    </row>
    <row r="70" spans="1:1" x14ac:dyDescent="0.25">
      <c r="A70" t="s">
        <v>76</v>
      </c>
    </row>
    <row r="71" spans="1:1" x14ac:dyDescent="0.25">
      <c r="A71" t="s">
        <v>77</v>
      </c>
    </row>
    <row r="72" spans="1:1" x14ac:dyDescent="0.25">
      <c r="A72" t="s">
        <v>78</v>
      </c>
    </row>
    <row r="73" spans="1:1" x14ac:dyDescent="0.25">
      <c r="A73" t="s">
        <v>93</v>
      </c>
    </row>
    <row r="74" spans="1:1" x14ac:dyDescent="0.25">
      <c r="A74" t="s">
        <v>79</v>
      </c>
    </row>
    <row r="75" spans="1:1" x14ac:dyDescent="0.25">
      <c r="A75" t="s">
        <v>80</v>
      </c>
    </row>
    <row r="76" spans="1:1" x14ac:dyDescent="0.25">
      <c r="A76" t="s">
        <v>81</v>
      </c>
    </row>
    <row r="77" spans="1:1" x14ac:dyDescent="0.25">
      <c r="A77" t="s">
        <v>82</v>
      </c>
    </row>
    <row r="78" spans="1:1" x14ac:dyDescent="0.25">
      <c r="A78" t="s">
        <v>83</v>
      </c>
    </row>
    <row r="79" spans="1:1" x14ac:dyDescent="0.25">
      <c r="A79" t="s">
        <v>84</v>
      </c>
    </row>
    <row r="80" spans="1:1" x14ac:dyDescent="0.25">
      <c r="A80" t="s">
        <v>85</v>
      </c>
    </row>
    <row r="81" spans="1:1" x14ac:dyDescent="0.25">
      <c r="A81" t="s">
        <v>86</v>
      </c>
    </row>
    <row r="82" spans="1:1" x14ac:dyDescent="0.25">
      <c r="A82" t="s">
        <v>87</v>
      </c>
    </row>
    <row r="83" spans="1:1" x14ac:dyDescent="0.25">
      <c r="A83" t="s">
        <v>88</v>
      </c>
    </row>
    <row r="84" spans="1:1" x14ac:dyDescent="0.25">
      <c r="A84" t="s">
        <v>89</v>
      </c>
    </row>
    <row r="85" spans="1:1" x14ac:dyDescent="0.25">
      <c r="A85" t="s">
        <v>90</v>
      </c>
    </row>
    <row r="86" spans="1:1" x14ac:dyDescent="0.25">
      <c r="A86" t="s">
        <v>91</v>
      </c>
    </row>
    <row r="87" spans="1:1" x14ac:dyDescent="0.25">
      <c r="A87" t="s">
        <v>92</v>
      </c>
    </row>
  </sheetData>
  <customSheetViews>
    <customSheetView guid="{5B348927-595D-4550-B135-56541CF9A250}" state="hidden">
      <pageMargins left="0.7" right="0.7" top="0.75" bottom="0.75" header="0.3" footer="0.3"/>
    </customSheetView>
    <customSheetView guid="{CA130BCF-410D-451D-87C0-9EEEE23C7E29}" state="hidden">
      <pageMargins left="0.7" right="0.7" top="0.75" bottom="0.75" header="0.3" footer="0.3"/>
    </customSheetView>
    <customSheetView guid="{40DB7F91-52C0-4546-9CDB-A9189D8CB7CE}" state="hidden">
      <pageMargins left="0.7" right="0.7" top="0.75" bottom="0.75" header="0.3" footer="0.3"/>
    </customSheetView>
    <customSheetView guid="{988CDBBE-E893-45AB-B0DD-95AB0429785B}" state="hidden">
      <pageMargins left="0.7" right="0.7" top="0.75" bottom="0.75" header="0.3" footer="0.3"/>
    </customSheetView>
    <customSheetView guid="{687F8751-B366-4F22-ADD1-F981F646E6A3}" state="hidden">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workbookViewId="0"/>
  </sheetViews>
  <sheetFormatPr defaultRowHeight="15" x14ac:dyDescent="0.25"/>
  <sheetData>
    <row r="1" spans="1:2" ht="20.25" x14ac:dyDescent="0.3">
      <c r="A1" s="28" t="s">
        <v>127</v>
      </c>
      <c r="B1" s="28"/>
    </row>
    <row r="3" spans="1:2" ht="94.5" x14ac:dyDescent="0.25">
      <c r="A3" s="30" t="s">
        <v>1</v>
      </c>
      <c r="B3" s="3" t="s">
        <v>100</v>
      </c>
    </row>
    <row r="4" spans="1:2" ht="15.75" x14ac:dyDescent="0.25">
      <c r="A4" s="30"/>
      <c r="B4" s="3" t="s">
        <v>103</v>
      </c>
    </row>
    <row r="5" spans="1:2" ht="15.75" x14ac:dyDescent="0.25">
      <c r="A5" s="30"/>
      <c r="B5" s="3" t="s">
        <v>106</v>
      </c>
    </row>
    <row r="6" spans="1:2" ht="15.75" x14ac:dyDescent="0.25">
      <c r="A6" s="30"/>
      <c r="B6" s="3" t="s">
        <v>108</v>
      </c>
    </row>
    <row r="7" spans="1:2" ht="15.75" x14ac:dyDescent="0.25">
      <c r="A7" s="30"/>
      <c r="B7" s="3" t="s">
        <v>109</v>
      </c>
    </row>
    <row r="8" spans="1:2" ht="15.75" x14ac:dyDescent="0.25">
      <c r="A8" s="30"/>
      <c r="B8" s="3" t="s">
        <v>119</v>
      </c>
    </row>
    <row r="9" spans="1:2" ht="110.25" x14ac:dyDescent="0.25">
      <c r="A9" s="31" t="s">
        <v>129</v>
      </c>
      <c r="B9" s="4" t="s">
        <v>96</v>
      </c>
    </row>
    <row r="10" spans="1:2" ht="15.75" x14ac:dyDescent="0.25">
      <c r="A10" s="31"/>
      <c r="B10" s="4" t="s">
        <v>98</v>
      </c>
    </row>
    <row r="11" spans="1:2" ht="15.75" x14ac:dyDescent="0.25">
      <c r="A11" s="31"/>
      <c r="B11" s="4" t="s">
        <v>101</v>
      </c>
    </row>
    <row r="12" spans="1:2" ht="15.75" x14ac:dyDescent="0.25">
      <c r="A12" s="31"/>
      <c r="B12" s="4" t="s">
        <v>113</v>
      </c>
    </row>
    <row r="13" spans="1:2" ht="220.5" x14ac:dyDescent="0.25">
      <c r="A13" s="32" t="s">
        <v>0</v>
      </c>
      <c r="B13" s="5" t="s">
        <v>104</v>
      </c>
    </row>
    <row r="14" spans="1:2" ht="15.75" x14ac:dyDescent="0.25">
      <c r="A14" s="32"/>
      <c r="B14" s="5" t="s">
        <v>105</v>
      </c>
    </row>
    <row r="15" spans="1:2" ht="15.75" x14ac:dyDescent="0.25">
      <c r="A15" s="32"/>
      <c r="B15" s="5" t="s">
        <v>115</v>
      </c>
    </row>
    <row r="16" spans="1:2" ht="15.75" x14ac:dyDescent="0.25">
      <c r="A16" s="32"/>
      <c r="B16" s="5" t="s">
        <v>122</v>
      </c>
    </row>
    <row r="17" spans="1:2" ht="15.75" x14ac:dyDescent="0.25">
      <c r="A17" s="32"/>
      <c r="B17" s="5" t="s">
        <v>126</v>
      </c>
    </row>
    <row r="18" spans="1:2" ht="141.75" x14ac:dyDescent="0.25">
      <c r="A18" s="33" t="s">
        <v>3</v>
      </c>
      <c r="B18" s="6" t="s">
        <v>95</v>
      </c>
    </row>
    <row r="19" spans="1:2" ht="15.75" x14ac:dyDescent="0.25">
      <c r="A19" s="33"/>
      <c r="B19" s="6" t="s">
        <v>99</v>
      </c>
    </row>
    <row r="20" spans="1:2" ht="15.75" x14ac:dyDescent="0.25">
      <c r="A20" s="33"/>
      <c r="B20" s="6" t="s">
        <v>110</v>
      </c>
    </row>
    <row r="21" spans="1:2" ht="15.75" x14ac:dyDescent="0.25">
      <c r="A21" s="33"/>
      <c r="B21" s="6" t="s">
        <v>114</v>
      </c>
    </row>
    <row r="22" spans="1:2" ht="15.75" x14ac:dyDescent="0.25">
      <c r="A22" s="33"/>
      <c r="B22" s="6" t="s">
        <v>118</v>
      </c>
    </row>
    <row r="23" spans="1:2" ht="15.75" x14ac:dyDescent="0.25">
      <c r="A23" s="33"/>
      <c r="B23" s="6" t="s">
        <v>120</v>
      </c>
    </row>
    <row r="24" spans="1:2" ht="15.75" x14ac:dyDescent="0.25">
      <c r="A24" s="33"/>
      <c r="B24" s="6" t="s">
        <v>123</v>
      </c>
    </row>
    <row r="25" spans="1:2" ht="15.75" x14ac:dyDescent="0.25">
      <c r="A25" s="33"/>
      <c r="B25" s="6" t="s">
        <v>124</v>
      </c>
    </row>
    <row r="26" spans="1:2" ht="15.75" x14ac:dyDescent="0.25">
      <c r="A26" s="33"/>
      <c r="B26" s="6" t="s">
        <v>125</v>
      </c>
    </row>
    <row r="27" spans="1:2" ht="236.25" x14ac:dyDescent="0.25">
      <c r="A27" s="7" t="s">
        <v>4</v>
      </c>
      <c r="B27" s="8" t="s">
        <v>116</v>
      </c>
    </row>
    <row r="28" spans="1:2" ht="141.75" x14ac:dyDescent="0.25">
      <c r="A28" s="34" t="s">
        <v>2</v>
      </c>
      <c r="B28" s="9" t="s">
        <v>94</v>
      </c>
    </row>
    <row r="29" spans="1:2" ht="15.75" x14ac:dyDescent="0.25">
      <c r="A29" s="34"/>
      <c r="B29" s="9" t="s">
        <v>97</v>
      </c>
    </row>
    <row r="30" spans="1:2" ht="15.75" x14ac:dyDescent="0.25">
      <c r="A30" s="34"/>
      <c r="B30" s="9" t="s">
        <v>102</v>
      </c>
    </row>
    <row r="31" spans="1:2" ht="15.75" x14ac:dyDescent="0.25">
      <c r="A31" s="34"/>
      <c r="B31" s="9" t="s">
        <v>117</v>
      </c>
    </row>
    <row r="32" spans="1:2" ht="15.75" x14ac:dyDescent="0.25">
      <c r="A32" s="34"/>
      <c r="B32" s="9" t="s">
        <v>121</v>
      </c>
    </row>
    <row r="33" spans="1:2" ht="267.75" x14ac:dyDescent="0.25">
      <c r="A33" s="35" t="s">
        <v>136</v>
      </c>
      <c r="B33" s="5" t="s">
        <v>140</v>
      </c>
    </row>
    <row r="34" spans="1:2" ht="15.75" x14ac:dyDescent="0.25">
      <c r="A34" s="35"/>
      <c r="B34" s="5" t="s">
        <v>139</v>
      </c>
    </row>
    <row r="35" spans="1:2" ht="330.75" x14ac:dyDescent="0.25">
      <c r="A35" s="27" t="s">
        <v>5</v>
      </c>
      <c r="B35" s="10" t="s">
        <v>111</v>
      </c>
    </row>
    <row r="36" spans="1:2" ht="15.75" x14ac:dyDescent="0.25">
      <c r="A36" s="27"/>
      <c r="B36" s="10" t="s">
        <v>112</v>
      </c>
    </row>
    <row r="37" spans="1:2" ht="15.75" x14ac:dyDescent="0.25">
      <c r="A37" s="27"/>
      <c r="B37" s="10" t="s">
        <v>138</v>
      </c>
    </row>
    <row r="38" spans="1:2" ht="15.75" x14ac:dyDescent="0.25">
      <c r="A38" s="1" t="s">
        <v>141</v>
      </c>
      <c r="B38" s="11" t="s">
        <v>107</v>
      </c>
    </row>
    <row r="41" spans="1:2" ht="15.75" x14ac:dyDescent="0.25">
      <c r="A41" s="29" t="s">
        <v>137</v>
      </c>
      <c r="B41" s="12" t="s">
        <v>142</v>
      </c>
    </row>
    <row r="42" spans="1:2" ht="15.75" x14ac:dyDescent="0.25">
      <c r="A42" s="29"/>
      <c r="B42" s="12" t="s">
        <v>144</v>
      </c>
    </row>
    <row r="43" spans="1:2" ht="15.75" x14ac:dyDescent="0.25">
      <c r="A43" s="29"/>
      <c r="B43" s="12" t="s">
        <v>143</v>
      </c>
    </row>
    <row r="49" spans="1:1" x14ac:dyDescent="0.25">
      <c r="A49" s="2" t="s">
        <v>147</v>
      </c>
    </row>
    <row r="50" spans="1:1" x14ac:dyDescent="0.25">
      <c r="A50" s="2" t="s">
        <v>148</v>
      </c>
    </row>
    <row r="51" spans="1:1" x14ac:dyDescent="0.25">
      <c r="A51" s="2" t="s">
        <v>149</v>
      </c>
    </row>
    <row r="52" spans="1:1" x14ac:dyDescent="0.25">
      <c r="A52" s="2" t="s">
        <v>150</v>
      </c>
    </row>
    <row r="53" spans="1:1" x14ac:dyDescent="0.25">
      <c r="A53" s="2" t="s">
        <v>151</v>
      </c>
    </row>
    <row r="54" spans="1:1" x14ac:dyDescent="0.25">
      <c r="A54" s="2" t="s">
        <v>152</v>
      </c>
    </row>
    <row r="55" spans="1:1" x14ac:dyDescent="0.25">
      <c r="A55" s="2" t="s">
        <v>153</v>
      </c>
    </row>
    <row r="56" spans="1:1" x14ac:dyDescent="0.25">
      <c r="A56" s="2" t="s">
        <v>154</v>
      </c>
    </row>
  </sheetData>
  <customSheetViews>
    <customSheetView guid="{5B348927-595D-4550-B135-56541CF9A250}" state="hidden">
      <pageMargins left="0.7" right="0.7" top="0.75" bottom="0.75" header="0.3" footer="0.3"/>
    </customSheetView>
    <customSheetView guid="{CA130BCF-410D-451D-87C0-9EEEE23C7E29}" state="hidden">
      <pageMargins left="0.7" right="0.7" top="0.75" bottom="0.75" header="0.3" footer="0.3"/>
    </customSheetView>
    <customSheetView guid="{40DB7F91-52C0-4546-9CDB-A9189D8CB7CE}" state="hidden">
      <pageMargins left="0.7" right="0.7" top="0.75" bottom="0.75" header="0.3" footer="0.3"/>
    </customSheetView>
    <customSheetView guid="{988CDBBE-E893-45AB-B0DD-95AB0429785B}" state="hidden">
      <pageMargins left="0.7" right="0.7" top="0.75" bottom="0.75" header="0.3" footer="0.3"/>
    </customSheetView>
    <customSheetView guid="{687F8751-B366-4F22-ADD1-F981F646E6A3}"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А+ППП</vt:lpstr>
      <vt:lpstr>Расшифровка лот 1</vt:lpstr>
      <vt:lpstr>Расшифровка сборного лота 2</vt:lpstr>
      <vt:lpstr>Регионы</vt:lpstr>
      <vt:lpstr>Подтипы активов</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Стёпочкина Ирина Владимировна</dc:creator>
  <cp:lastModifiedBy>Олейник Антон</cp:lastModifiedBy>
  <cp:lastPrinted>2022-01-18T09:01:12Z</cp:lastPrinted>
  <dcterms:created xsi:type="dcterms:W3CDTF">2015-05-06T12:48:51Z</dcterms:created>
  <dcterms:modified xsi:type="dcterms:W3CDTF">2023-08-04T11:35:59Z</dcterms:modified>
</cp:coreProperties>
</file>