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mmons.DKUB\!!! ПРОЕКТЫ\Условный проект Ячейки\13_Материалы на пятые торги\1_Согласование заявки в ОРД\"/>
    </mc:Choice>
  </mc:AlternateContent>
  <bookViews>
    <workbookView xWindow="0" yWindow="0" windowWidth="20490" windowHeight="6720"/>
  </bookViews>
  <sheets>
    <sheet name="Лот 1 " sheetId="1" r:id="rId1"/>
    <sheet name="Лот 2" sheetId="3" r:id="rId2"/>
    <sheet name="Лот 1" sheetId="2" state="hidden" r:id="rId3"/>
  </sheets>
  <definedNames>
    <definedName name="_xlnm._FilterDatabase" localSheetId="2" hidden="1">'Лот 1'!$A$3:$R$69</definedName>
    <definedName name="_xlnm._FilterDatabase" localSheetId="0" hidden="1">'Лот 1 '!$A$3:$P$120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8" i="1" l="1"/>
  <c r="O36" i="1" l="1"/>
  <c r="M5" i="3" l="1"/>
  <c r="K5" i="3"/>
  <c r="O120" i="1"/>
  <c r="M120" i="1"/>
  <c r="Q5" i="3"/>
  <c r="O5" i="3"/>
  <c r="Q120" i="1" l="1"/>
  <c r="K120" i="1" l="1"/>
  <c r="P18" i="2" l="1"/>
  <c r="Q18" i="2"/>
  <c r="N4" i="2"/>
  <c r="P4" i="2" s="1"/>
  <c r="N5" i="2"/>
  <c r="P5" i="2" s="1"/>
  <c r="N6" i="2"/>
  <c r="P6" i="2" s="1"/>
  <c r="N7" i="2"/>
  <c r="P7" i="2" s="1"/>
  <c r="N8" i="2"/>
  <c r="P8" i="2" s="1"/>
  <c r="N9" i="2"/>
  <c r="P9" i="2" s="1"/>
  <c r="N10" i="2"/>
  <c r="P10" i="2" s="1"/>
  <c r="N11" i="2"/>
  <c r="P11" i="2" s="1"/>
  <c r="N12" i="2"/>
  <c r="P12" i="2" s="1"/>
  <c r="N13" i="2"/>
  <c r="P13" i="2" s="1"/>
  <c r="N14" i="2"/>
  <c r="P14" i="2" s="1"/>
  <c r="N15" i="2"/>
  <c r="P15" i="2" s="1"/>
  <c r="N16" i="2"/>
  <c r="P16" i="2" s="1"/>
  <c r="N17" i="2"/>
  <c r="P17" i="2" s="1"/>
  <c r="N19" i="2"/>
  <c r="P19" i="2" s="1"/>
  <c r="N20" i="2"/>
  <c r="P20" i="2" s="1"/>
  <c r="N21" i="2"/>
  <c r="P21" i="2" s="1"/>
  <c r="N22" i="2"/>
  <c r="P22" i="2" s="1"/>
  <c r="N23" i="2"/>
  <c r="P23" i="2" s="1"/>
  <c r="N24" i="2"/>
  <c r="P24" i="2" s="1"/>
  <c r="N25" i="2"/>
  <c r="P25" i="2" s="1"/>
  <c r="N26" i="2"/>
  <c r="P26" i="2" s="1"/>
  <c r="N27" i="2"/>
  <c r="P27" i="2" s="1"/>
  <c r="N28" i="2"/>
  <c r="P28" i="2" s="1"/>
  <c r="N29" i="2"/>
  <c r="P29" i="2" s="1"/>
  <c r="N30" i="2"/>
  <c r="P30" i="2" s="1"/>
  <c r="N31" i="2"/>
  <c r="P31" i="2" s="1"/>
  <c r="N32" i="2"/>
  <c r="P32" i="2" s="1"/>
  <c r="N33" i="2"/>
  <c r="P33" i="2" s="1"/>
  <c r="N34" i="2"/>
  <c r="P34" i="2" s="1"/>
  <c r="N35" i="2"/>
  <c r="P35" i="2" s="1"/>
  <c r="N36" i="2"/>
  <c r="P36" i="2" s="1"/>
  <c r="N37" i="2"/>
  <c r="P37" i="2" s="1"/>
  <c r="N38" i="2"/>
  <c r="P38" i="2" s="1"/>
  <c r="N39" i="2"/>
  <c r="P39" i="2" s="1"/>
  <c r="N40" i="2"/>
  <c r="P40" i="2" s="1"/>
  <c r="N41" i="2"/>
  <c r="P41" i="2" s="1"/>
  <c r="N42" i="2"/>
  <c r="P42" i="2" s="1"/>
  <c r="N43" i="2"/>
  <c r="P43" i="2" s="1"/>
  <c r="N44" i="2"/>
  <c r="P44" i="2" s="1"/>
  <c r="N45" i="2"/>
  <c r="P45" i="2" s="1"/>
  <c r="N46" i="2"/>
  <c r="P46" i="2" s="1"/>
  <c r="N47" i="2"/>
  <c r="P47" i="2" s="1"/>
  <c r="N48" i="2"/>
  <c r="P48" i="2" s="1"/>
  <c r="N49" i="2"/>
  <c r="P49" i="2" s="1"/>
  <c r="N50" i="2"/>
  <c r="P50" i="2" s="1"/>
  <c r="N51" i="2"/>
  <c r="P51" i="2" s="1"/>
  <c r="N52" i="2"/>
  <c r="P52" i="2" s="1"/>
  <c r="N53" i="2"/>
  <c r="P53" i="2" s="1"/>
  <c r="N54" i="2"/>
  <c r="P54" i="2" s="1"/>
  <c r="N55" i="2"/>
  <c r="P55" i="2" s="1"/>
  <c r="N56" i="2"/>
  <c r="P56" i="2" s="1"/>
  <c r="N57" i="2"/>
  <c r="P57" i="2" s="1"/>
  <c r="N58" i="2"/>
  <c r="P58" i="2" s="1"/>
  <c r="N59" i="2"/>
  <c r="P59" i="2" s="1"/>
  <c r="N60" i="2"/>
  <c r="P60" i="2" s="1"/>
  <c r="N61" i="2"/>
  <c r="P61" i="2" s="1"/>
  <c r="N62" i="2"/>
  <c r="P62" i="2" s="1"/>
  <c r="N63" i="2"/>
  <c r="P63" i="2" s="1"/>
  <c r="N64" i="2"/>
  <c r="P64" i="2" s="1"/>
  <c r="N65" i="2"/>
  <c r="P65" i="2" s="1"/>
  <c r="N66" i="2"/>
  <c r="P66" i="2" s="1"/>
  <c r="N67" i="2"/>
  <c r="P67" i="2" s="1"/>
  <c r="N68" i="2"/>
  <c r="P68" i="2" s="1"/>
  <c r="W72" i="2"/>
  <c r="N69" i="2" l="1"/>
  <c r="P69" i="2"/>
  <c r="L5" i="2" l="1"/>
  <c r="M5" i="2"/>
  <c r="L6" i="2"/>
  <c r="M6" i="2"/>
  <c r="L7" i="2"/>
  <c r="M7" i="2"/>
  <c r="L8" i="2"/>
  <c r="M8" i="2"/>
  <c r="L9" i="2"/>
  <c r="M9" i="2"/>
  <c r="L10" i="2"/>
  <c r="M10" i="2"/>
  <c r="L11" i="2"/>
  <c r="M11" i="2"/>
  <c r="L12" i="2"/>
  <c r="M12" i="2"/>
  <c r="L13" i="2"/>
  <c r="M13" i="2"/>
  <c r="L14" i="2"/>
  <c r="M14" i="2"/>
  <c r="L15" i="2"/>
  <c r="M15" i="2"/>
  <c r="L16" i="2"/>
  <c r="M16" i="2"/>
  <c r="L17" i="2"/>
  <c r="M17" i="2"/>
  <c r="L19" i="2"/>
  <c r="M19" i="2"/>
  <c r="L20" i="2"/>
  <c r="M20" i="2"/>
  <c r="L21" i="2"/>
  <c r="M21" i="2"/>
  <c r="L22" i="2"/>
  <c r="M22" i="2"/>
  <c r="L23" i="2"/>
  <c r="M23" i="2"/>
  <c r="L24" i="2"/>
  <c r="M24" i="2"/>
  <c r="L25" i="2"/>
  <c r="M25" i="2"/>
  <c r="L26" i="2"/>
  <c r="M26" i="2"/>
  <c r="L27" i="2"/>
  <c r="M27" i="2"/>
  <c r="L28" i="2"/>
  <c r="M28" i="2"/>
  <c r="L29" i="2"/>
  <c r="M29" i="2"/>
  <c r="L30" i="2"/>
  <c r="M30" i="2"/>
  <c r="L31" i="2"/>
  <c r="M31" i="2"/>
  <c r="L32" i="2"/>
  <c r="M32" i="2"/>
  <c r="L33" i="2"/>
  <c r="M33" i="2"/>
  <c r="L34" i="2"/>
  <c r="M34" i="2"/>
  <c r="L35" i="2"/>
  <c r="M35" i="2"/>
  <c r="L36" i="2"/>
  <c r="M36" i="2"/>
  <c r="L37" i="2"/>
  <c r="M37" i="2"/>
  <c r="L38" i="2"/>
  <c r="M38" i="2"/>
  <c r="L39" i="2"/>
  <c r="M39" i="2"/>
  <c r="L40" i="2"/>
  <c r="M40" i="2"/>
  <c r="L41" i="2"/>
  <c r="M41" i="2"/>
  <c r="L42" i="2"/>
  <c r="M42" i="2"/>
  <c r="L43" i="2"/>
  <c r="M43" i="2"/>
  <c r="L44" i="2"/>
  <c r="M44" i="2"/>
  <c r="L45" i="2"/>
  <c r="M45" i="2"/>
  <c r="L46" i="2"/>
  <c r="M46" i="2"/>
  <c r="L47" i="2"/>
  <c r="M47" i="2"/>
  <c r="L48" i="2"/>
  <c r="M48" i="2"/>
  <c r="L49" i="2"/>
  <c r="M49" i="2"/>
  <c r="L50" i="2"/>
  <c r="M50" i="2"/>
  <c r="L51" i="2"/>
  <c r="M51" i="2"/>
  <c r="L52" i="2"/>
  <c r="M52" i="2"/>
  <c r="L53" i="2"/>
  <c r="M53" i="2"/>
  <c r="L54" i="2"/>
  <c r="M54" i="2"/>
  <c r="L55" i="2"/>
  <c r="M55" i="2"/>
  <c r="L56" i="2"/>
  <c r="M56" i="2"/>
  <c r="L57" i="2"/>
  <c r="M57" i="2"/>
  <c r="L58" i="2"/>
  <c r="M58" i="2"/>
  <c r="L59" i="2"/>
  <c r="M59" i="2"/>
  <c r="L60" i="2"/>
  <c r="M60" i="2"/>
  <c r="L61" i="2"/>
  <c r="M61" i="2"/>
  <c r="L62" i="2"/>
  <c r="M62" i="2"/>
  <c r="L63" i="2"/>
  <c r="M63" i="2"/>
  <c r="L64" i="2"/>
  <c r="M64" i="2"/>
  <c r="L65" i="2"/>
  <c r="M65" i="2"/>
  <c r="L66" i="2"/>
  <c r="M66" i="2"/>
  <c r="L67" i="2"/>
  <c r="M67" i="2"/>
  <c r="L68" i="2"/>
  <c r="M68" i="2"/>
  <c r="M4" i="2"/>
  <c r="L4" i="2"/>
  <c r="M69" i="2" l="1"/>
  <c r="V5" i="2" l="1"/>
  <c r="O5" i="2" s="1"/>
  <c r="Q5" i="2" s="1"/>
  <c r="V6" i="2"/>
  <c r="O6" i="2" s="1"/>
  <c r="Q6" i="2" s="1"/>
  <c r="V7" i="2"/>
  <c r="O7" i="2" s="1"/>
  <c r="Q7" i="2" s="1"/>
  <c r="V8" i="2"/>
  <c r="O8" i="2" s="1"/>
  <c r="Q8" i="2" s="1"/>
  <c r="V9" i="2"/>
  <c r="O9" i="2" s="1"/>
  <c r="Q9" i="2" s="1"/>
  <c r="V10" i="2"/>
  <c r="O10" i="2" s="1"/>
  <c r="Q10" i="2" s="1"/>
  <c r="V11" i="2"/>
  <c r="O11" i="2" s="1"/>
  <c r="Q11" i="2" s="1"/>
  <c r="V12" i="2"/>
  <c r="O12" i="2" s="1"/>
  <c r="Q12" i="2" s="1"/>
  <c r="V13" i="2"/>
  <c r="O13" i="2" s="1"/>
  <c r="Q13" i="2" s="1"/>
  <c r="V14" i="2"/>
  <c r="O14" i="2" s="1"/>
  <c r="Q14" i="2" s="1"/>
  <c r="V15" i="2"/>
  <c r="O15" i="2" s="1"/>
  <c r="Q15" i="2" s="1"/>
  <c r="V16" i="2"/>
  <c r="O16" i="2" s="1"/>
  <c r="Q16" i="2" s="1"/>
  <c r="V17" i="2"/>
  <c r="O17" i="2" s="1"/>
  <c r="Q17" i="2" s="1"/>
  <c r="V19" i="2"/>
  <c r="O19" i="2" s="1"/>
  <c r="Q19" i="2" s="1"/>
  <c r="V20" i="2"/>
  <c r="O20" i="2" s="1"/>
  <c r="Q20" i="2" s="1"/>
  <c r="V21" i="2"/>
  <c r="O21" i="2" s="1"/>
  <c r="Q21" i="2" s="1"/>
  <c r="V22" i="2"/>
  <c r="O22" i="2" s="1"/>
  <c r="Q22" i="2" s="1"/>
  <c r="V23" i="2"/>
  <c r="O23" i="2" s="1"/>
  <c r="Q23" i="2" s="1"/>
  <c r="V24" i="2"/>
  <c r="O24" i="2" s="1"/>
  <c r="Q24" i="2" s="1"/>
  <c r="V25" i="2"/>
  <c r="O25" i="2" s="1"/>
  <c r="Q25" i="2" s="1"/>
  <c r="V26" i="2"/>
  <c r="O26" i="2" s="1"/>
  <c r="Q26" i="2" s="1"/>
  <c r="V27" i="2"/>
  <c r="O27" i="2" s="1"/>
  <c r="Q27" i="2" s="1"/>
  <c r="V28" i="2"/>
  <c r="O28" i="2" s="1"/>
  <c r="Q28" i="2" s="1"/>
  <c r="V29" i="2"/>
  <c r="O29" i="2" s="1"/>
  <c r="Q29" i="2" s="1"/>
  <c r="V30" i="2"/>
  <c r="O30" i="2" s="1"/>
  <c r="Q30" i="2" s="1"/>
  <c r="V31" i="2"/>
  <c r="O31" i="2" s="1"/>
  <c r="Q31" i="2" s="1"/>
  <c r="V32" i="2"/>
  <c r="O32" i="2" s="1"/>
  <c r="Q32" i="2" s="1"/>
  <c r="V33" i="2"/>
  <c r="O33" i="2" s="1"/>
  <c r="Q33" i="2" s="1"/>
  <c r="V34" i="2"/>
  <c r="O34" i="2" s="1"/>
  <c r="Q34" i="2" s="1"/>
  <c r="V35" i="2"/>
  <c r="O35" i="2" s="1"/>
  <c r="Q35" i="2" s="1"/>
  <c r="V36" i="2"/>
  <c r="O36" i="2" s="1"/>
  <c r="Q36" i="2" s="1"/>
  <c r="V37" i="2"/>
  <c r="O37" i="2" s="1"/>
  <c r="Q37" i="2" s="1"/>
  <c r="V38" i="2"/>
  <c r="O38" i="2" s="1"/>
  <c r="Q38" i="2" s="1"/>
  <c r="V39" i="2"/>
  <c r="O39" i="2" s="1"/>
  <c r="Q39" i="2" s="1"/>
  <c r="V40" i="2"/>
  <c r="O40" i="2" s="1"/>
  <c r="Q40" i="2" s="1"/>
  <c r="V41" i="2"/>
  <c r="O41" i="2" s="1"/>
  <c r="Q41" i="2" s="1"/>
  <c r="V42" i="2"/>
  <c r="O42" i="2" s="1"/>
  <c r="Q42" i="2" s="1"/>
  <c r="V43" i="2"/>
  <c r="O43" i="2" s="1"/>
  <c r="Q43" i="2" s="1"/>
  <c r="V44" i="2"/>
  <c r="O44" i="2" s="1"/>
  <c r="Q44" i="2" s="1"/>
  <c r="V45" i="2"/>
  <c r="O45" i="2" s="1"/>
  <c r="Q45" i="2" s="1"/>
  <c r="V46" i="2"/>
  <c r="O46" i="2" s="1"/>
  <c r="Q46" i="2" s="1"/>
  <c r="V47" i="2"/>
  <c r="O47" i="2" s="1"/>
  <c r="Q47" i="2" s="1"/>
  <c r="V48" i="2"/>
  <c r="O48" i="2" s="1"/>
  <c r="Q48" i="2" s="1"/>
  <c r="V49" i="2"/>
  <c r="O49" i="2" s="1"/>
  <c r="Q49" i="2" s="1"/>
  <c r="V50" i="2"/>
  <c r="O50" i="2" s="1"/>
  <c r="Q50" i="2" s="1"/>
  <c r="V51" i="2"/>
  <c r="O51" i="2" s="1"/>
  <c r="Q51" i="2" s="1"/>
  <c r="V52" i="2"/>
  <c r="O52" i="2" s="1"/>
  <c r="Q52" i="2" s="1"/>
  <c r="V53" i="2"/>
  <c r="O53" i="2" s="1"/>
  <c r="Q53" i="2" s="1"/>
  <c r="V54" i="2"/>
  <c r="O54" i="2" s="1"/>
  <c r="Q54" i="2" s="1"/>
  <c r="V55" i="2"/>
  <c r="O55" i="2" s="1"/>
  <c r="Q55" i="2" s="1"/>
  <c r="V56" i="2"/>
  <c r="O56" i="2" s="1"/>
  <c r="Q56" i="2" s="1"/>
  <c r="V57" i="2"/>
  <c r="O57" i="2" s="1"/>
  <c r="Q57" i="2" s="1"/>
  <c r="V58" i="2"/>
  <c r="O58" i="2" s="1"/>
  <c r="Q58" i="2" s="1"/>
  <c r="V59" i="2"/>
  <c r="O59" i="2" s="1"/>
  <c r="Q59" i="2" s="1"/>
  <c r="V60" i="2"/>
  <c r="O60" i="2" s="1"/>
  <c r="Q60" i="2" s="1"/>
  <c r="V61" i="2"/>
  <c r="O61" i="2" s="1"/>
  <c r="Q61" i="2" s="1"/>
  <c r="V62" i="2"/>
  <c r="O62" i="2" s="1"/>
  <c r="Q62" i="2" s="1"/>
  <c r="V63" i="2"/>
  <c r="O63" i="2" s="1"/>
  <c r="Q63" i="2" s="1"/>
  <c r="V64" i="2"/>
  <c r="O64" i="2" s="1"/>
  <c r="Q64" i="2" s="1"/>
  <c r="V65" i="2"/>
  <c r="O65" i="2" s="1"/>
  <c r="Q65" i="2" s="1"/>
  <c r="V66" i="2"/>
  <c r="O66" i="2" s="1"/>
  <c r="Q66" i="2" s="1"/>
  <c r="V67" i="2"/>
  <c r="O67" i="2" s="1"/>
  <c r="Q67" i="2" s="1"/>
  <c r="V68" i="2"/>
  <c r="O68" i="2" s="1"/>
  <c r="Q68" i="2" s="1"/>
  <c r="X48" i="2" l="1"/>
  <c r="X24" i="2"/>
  <c r="X61" i="2"/>
  <c r="X21" i="2"/>
  <c r="X20" i="2"/>
  <c r="X67" i="2"/>
  <c r="X63" i="2"/>
  <c r="X47" i="2"/>
  <c r="X62" i="2"/>
  <c r="X54" i="2"/>
  <c r="X46" i="2"/>
  <c r="X38" i="2"/>
  <c r="X30" i="2"/>
  <c r="X22" i="2"/>
  <c r="X13" i="2"/>
  <c r="X5" i="2"/>
  <c r="X45" i="2"/>
  <c r="X68" i="2"/>
  <c r="X36" i="2"/>
  <c r="X35" i="2"/>
  <c r="X27" i="2"/>
  <c r="X19" i="2"/>
  <c r="X10" i="2"/>
  <c r="X12" i="2"/>
  <c r="X52" i="2"/>
  <c r="X59" i="2"/>
  <c r="X66" i="2"/>
  <c r="X58" i="2"/>
  <c r="X50" i="2"/>
  <c r="X42" i="2"/>
  <c r="X34" i="2"/>
  <c r="X26" i="2"/>
  <c r="X17" i="2"/>
  <c r="X9" i="2"/>
  <c r="X8" i="2"/>
  <c r="X37" i="2"/>
  <c r="X51" i="2"/>
  <c r="X41" i="2"/>
  <c r="X53" i="2"/>
  <c r="X44" i="2"/>
  <c r="X11" i="2"/>
  <c r="X43" i="2"/>
  <c r="X65" i="2"/>
  <c r="X57" i="2"/>
  <c r="X49" i="2"/>
  <c r="X33" i="2"/>
  <c r="X25" i="2"/>
  <c r="X16" i="2"/>
  <c r="X64" i="2"/>
  <c r="X56" i="2"/>
  <c r="X40" i="2"/>
  <c r="X32" i="2"/>
  <c r="X15" i="2"/>
  <c r="X7" i="2"/>
  <c r="X29" i="2"/>
  <c r="X60" i="2"/>
  <c r="X28" i="2"/>
  <c r="X55" i="2"/>
  <c r="X39" i="2"/>
  <c r="X31" i="2"/>
  <c r="X23" i="2"/>
  <c r="X14" i="2"/>
  <c r="X6" i="2"/>
  <c r="W21" i="2"/>
  <c r="W20" i="2"/>
  <c r="W19" i="2"/>
  <c r="W16" i="2"/>
  <c r="W17" i="2"/>
  <c r="W15" i="2"/>
  <c r="W14" i="2"/>
  <c r="W13" i="2"/>
  <c r="W12" i="2"/>
  <c r="W11" i="2"/>
  <c r="W10" i="2"/>
  <c r="W9" i="2"/>
  <c r="W8" i="2"/>
  <c r="W7" i="2"/>
  <c r="W6" i="2"/>
  <c r="W5" i="2"/>
  <c r="V4" i="2"/>
  <c r="O4" i="2" s="1"/>
  <c r="Q4" i="2" l="1"/>
  <c r="Q69" i="2" s="1"/>
  <c r="O69" i="2"/>
  <c r="K69" i="2"/>
  <c r="W68" i="2"/>
  <c r="W67" i="2"/>
  <c r="W66" i="2"/>
  <c r="W65" i="2"/>
  <c r="W64" i="2"/>
  <c r="W63" i="2"/>
  <c r="W62" i="2"/>
  <c r="W61" i="2"/>
  <c r="W60" i="2"/>
  <c r="W59" i="2"/>
  <c r="W58" i="2"/>
  <c r="W57" i="2"/>
  <c r="W56" i="2"/>
  <c r="W55" i="2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4" i="2"/>
  <c r="X4" i="2" l="1"/>
  <c r="X69" i="2" l="1"/>
  <c r="V69" i="2"/>
  <c r="V72" i="2" l="1"/>
  <c r="X72" i="2"/>
</calcChain>
</file>

<file path=xl/sharedStrings.xml><?xml version="1.0" encoding="utf-8"?>
<sst xmlns="http://schemas.openxmlformats.org/spreadsheetml/2006/main" count="1085" uniqueCount="410">
  <si>
    <t>№</t>
  </si>
  <si>
    <t>Объект</t>
  </si>
  <si>
    <t>Вес, г/карат</t>
  </si>
  <si>
    <t>Наличие камня/камней или рисунка</t>
  </si>
  <si>
    <t>Дополнительные характеристики</t>
  </si>
  <si>
    <t xml:space="preserve">Наличие пробы </t>
  </si>
  <si>
    <t>Часы карманные желтого металла в деревянной коробке</t>
  </si>
  <si>
    <t>Желтый (золото)</t>
  </si>
  <si>
    <t>Цветочный рисунок на черненой поверхности</t>
  </si>
  <si>
    <t>-</t>
  </si>
  <si>
    <t>Браслет из желтого металла плетения "Бисмарк"</t>
  </si>
  <si>
    <t>23 см</t>
  </si>
  <si>
    <t>Отсутствует</t>
  </si>
  <si>
    <t>21 см</t>
  </si>
  <si>
    <t>Цепочка</t>
  </si>
  <si>
    <t>Не определен</t>
  </si>
  <si>
    <t>Часы желтого металла</t>
  </si>
  <si>
    <t>Монета "НИКОЛАЙ 2"5 Рублей 1900Г,</t>
  </si>
  <si>
    <t> 18,5</t>
  </si>
  <si>
    <t> Почти не была в употреблении</t>
  </si>
  <si>
    <t>Монета "НИКОЛАЙ 2"10 Рублей 1901 г,</t>
  </si>
  <si>
    <t> 22,5</t>
  </si>
  <si>
    <t>Монета "НИКОЛАЙ 2"10 Рублей 1899 г,</t>
  </si>
  <si>
    <t> Состояние отличное</t>
  </si>
  <si>
    <t xml:space="preserve">Монета белого металла "Молотобоец"1926г, </t>
  </si>
  <si>
    <t> 26,67</t>
  </si>
  <si>
    <t> Состояние хорошее</t>
  </si>
  <si>
    <t>Кольцо с прозрачным белым камнем</t>
  </si>
  <si>
    <t xml:space="preserve"> 1 бриллиант</t>
  </si>
  <si>
    <t xml:space="preserve"> Кольцо золотое с бриллиантом 1,09ct, цвет J , чистота SI1 </t>
  </si>
  <si>
    <t xml:space="preserve">  Кольцо золоте с бриллиантом 0,7ct, цвет I, чистота I2 </t>
  </si>
  <si>
    <t>Браслет инкрустированный белыми камнями</t>
  </si>
  <si>
    <t>18 см</t>
  </si>
  <si>
    <t>38 бриллиантов</t>
  </si>
  <si>
    <t>49 бриллиантов</t>
  </si>
  <si>
    <t>54 бриллиантов</t>
  </si>
  <si>
    <t>21 бриллиант</t>
  </si>
  <si>
    <t>Цепь плетения "Бисмарк"</t>
  </si>
  <si>
    <t>50 см</t>
  </si>
  <si>
    <t>Цепочка золотая</t>
  </si>
  <si>
    <t>60 см</t>
  </si>
  <si>
    <t xml:space="preserve"> Цепочка золотая </t>
  </si>
  <si>
    <t>Браслет плетения "Бисмарк"</t>
  </si>
  <si>
    <t> Браслет золотой</t>
  </si>
  <si>
    <t>Цепочка плетения "Бисмарк"</t>
  </si>
  <si>
    <t>52 см</t>
  </si>
  <si>
    <t> Цепочка золотая</t>
  </si>
  <si>
    <t>Цепочка ромбовидного плетения</t>
  </si>
  <si>
    <t>Золотое изделие</t>
  </si>
  <si>
    <t>45 см</t>
  </si>
  <si>
    <t>Кольцо обручальное усл,№1</t>
  </si>
  <si>
    <t>Кольцо обручальное усл,№2</t>
  </si>
  <si>
    <t>Кольцо обручальное усл,№3</t>
  </si>
  <si>
    <t>Кольцо обручальное усл,№4</t>
  </si>
  <si>
    <t>Кольцо обручальное усл,№5</t>
  </si>
  <si>
    <t>Кольцо обручальное усл,№6</t>
  </si>
  <si>
    <t>Кольцо обручальное усл,№7</t>
  </si>
  <si>
    <t>Кольцо обручальное усл,№8</t>
  </si>
  <si>
    <t>Кольцо обручальное усл,№9</t>
  </si>
  <si>
    <t>Кольцо обручальное усл,№10</t>
  </si>
  <si>
    <t>Кольцо обручальное усл,№11</t>
  </si>
  <si>
    <t>Кольцо обручальное усл,№12</t>
  </si>
  <si>
    <t>не золотое изделие</t>
  </si>
  <si>
    <t>Кольцо обручальное усл,№13</t>
  </si>
  <si>
    <t>Кольцо обручальное усл,№14</t>
  </si>
  <si>
    <t>Кольцо обручальное усл,№15</t>
  </si>
  <si>
    <t>Кольцо обручальное усл,№16</t>
  </si>
  <si>
    <t>Кольцо обручальное усл,№17</t>
  </si>
  <si>
    <t>Серьги круглые кольцевидные белого металла</t>
  </si>
  <si>
    <t>Белый (серебро)</t>
  </si>
  <si>
    <t xml:space="preserve"> Предположительно серебро </t>
  </si>
  <si>
    <t>Коронки зубные</t>
  </si>
  <si>
    <t> Золотые зубные коронки</t>
  </si>
  <si>
    <t>Серьги, браслет и кулон</t>
  </si>
  <si>
    <t>Инкрустированы мелкими камнями красного цвета</t>
  </si>
  <si>
    <t> Браслет, серьги, кулон золотые с гранатами (предположительно)камни не определены</t>
  </si>
  <si>
    <t>Лом цепочек</t>
  </si>
  <si>
    <t> Цепочки золотые</t>
  </si>
  <si>
    <t> Цепочки серебряные</t>
  </si>
  <si>
    <t>МОН,"НИКОЛАЙ 2"5 Рублей 1902Г,(желтый металл)</t>
  </si>
  <si>
    <t>МОН,"НИКОЛАЙ 2"5 Рублей 1901Г,(желтый металл)</t>
  </si>
  <si>
    <t>МОН,"НИКОЛАЙ 2"5 Рублей 1900Г,(желтый металл)</t>
  </si>
  <si>
    <t>МОН,"НИКОЛАЙ 2"5 Рублей 1899Г,(желтый металл)</t>
  </si>
  <si>
    <t>МОН,"НИКОЛАЙ 2"5 Рублей 1898Г,(желтый металл)</t>
  </si>
  <si>
    <t>МОН,"НИКОЛАЙ 2"5 Рублей 1897Г,(желтый металл)</t>
  </si>
  <si>
    <t>МОН,"НИКОЛАЙ 2"10 Рублей 1900Г (желтый металл)</t>
  </si>
  <si>
    <t xml:space="preserve"> Состояние отличное </t>
  </si>
  <si>
    <t>МОН,"НИКОЛАЙ 2"10 Рублей 1899Г (желтый металл)</t>
  </si>
  <si>
    <t>Лом желтого металла: кольцо и серьги без камней</t>
  </si>
  <si>
    <t> Кольцо и серьги золотые</t>
  </si>
  <si>
    <t>Серьги с камнями</t>
  </si>
  <si>
    <t>Черно-зеленые камни</t>
  </si>
  <si>
    <t xml:space="preserve"> Серьги гвоздики с поделочными камнями </t>
  </si>
  <si>
    <t>Серьги с белыми камнями</t>
  </si>
  <si>
    <t>2 бриллианта</t>
  </si>
  <si>
    <t>Кольцо и серьги</t>
  </si>
  <si>
    <t>Серьги</t>
  </si>
  <si>
    <t> Серьги золотые</t>
  </si>
  <si>
    <t>Серьги овальной формы</t>
  </si>
  <si>
    <t>Подвеска на кожаном шнурке и серьги из камня</t>
  </si>
  <si>
    <t>Часы "Чайка"</t>
  </si>
  <si>
    <t> Золотые часы</t>
  </si>
  <si>
    <t>Лом колец без камней</t>
  </si>
  <si>
    <t> Золотые кольца</t>
  </si>
  <si>
    <t>Лом колец</t>
  </si>
  <si>
    <t> Серебряные кольца</t>
  </si>
  <si>
    <t>Крест православный</t>
  </si>
  <si>
    <t> Крест золотой</t>
  </si>
  <si>
    <t>Фотоаппарат Лейка М7</t>
  </si>
  <si>
    <t xml:space="preserve">Средняя рыночная стоимость </t>
  </si>
  <si>
    <t>Камни конической формы 8*4</t>
  </si>
  <si>
    <t>8*4 мм</t>
  </si>
  <si>
    <t>12,15ct</t>
  </si>
  <si>
    <t>Камни темно-зеленого цвета</t>
  </si>
  <si>
    <t>Камни природные, хромдиопсид. Полудрагоценные (оригинальные) камни.</t>
  </si>
  <si>
    <t>Камни конической формы 7*3,5</t>
  </si>
  <si>
    <t>7*3,5 мм</t>
  </si>
  <si>
    <t>7,55ct</t>
  </si>
  <si>
    <t>Камни конической формы 5*3</t>
  </si>
  <si>
    <t>5*3 мм</t>
  </si>
  <si>
    <t>5,9ct</t>
  </si>
  <si>
    <t>Камни конической формы 6*3</t>
  </si>
  <si>
    <t>6*3 мм</t>
  </si>
  <si>
    <t>9,25ct</t>
  </si>
  <si>
    <t>Камни конической формы 4*2</t>
  </si>
  <si>
    <t>4*2 мм</t>
  </si>
  <si>
    <t>2,40ct</t>
  </si>
  <si>
    <t>Камни конической формы 10*5</t>
  </si>
  <si>
    <t>10*5 мм</t>
  </si>
  <si>
    <t>20,45ct</t>
  </si>
  <si>
    <t>Камни конической формы 12*6</t>
  </si>
  <si>
    <t>12*6 мм</t>
  </si>
  <si>
    <t>17,55ct</t>
  </si>
  <si>
    <t>Камни в форме сердца 5*5</t>
  </si>
  <si>
    <t>5*5 мм</t>
  </si>
  <si>
    <t>9,55ct</t>
  </si>
  <si>
    <t>Камни в форме сердца 3*3</t>
  </si>
  <si>
    <t>3*3 мм</t>
  </si>
  <si>
    <t>3,55ct</t>
  </si>
  <si>
    <t>Камни в форме сердца 4*4</t>
  </si>
  <si>
    <t>4*4 мм</t>
  </si>
  <si>
    <t>7,2ct</t>
  </si>
  <si>
    <t>Камни в форме сердца 6*6</t>
  </si>
  <si>
    <t>6*6 мм</t>
  </si>
  <si>
    <t>17,0ct</t>
  </si>
  <si>
    <t>Камни в форме сердца 7*7</t>
  </si>
  <si>
    <t>7*7 мм</t>
  </si>
  <si>
    <t>11,9ct</t>
  </si>
  <si>
    <t>Камни в форме слезы 9*6</t>
  </si>
  <si>
    <t>9*6 мм</t>
  </si>
  <si>
    <t>13,95ct</t>
  </si>
  <si>
    <t>Камни в форме слезы 3*2</t>
  </si>
  <si>
    <t>3*2 мм</t>
  </si>
  <si>
    <t>1,9ct</t>
  </si>
  <si>
    <t>Камни в форме слезы 4*3</t>
  </si>
  <si>
    <t>4*3 мм</t>
  </si>
  <si>
    <t>5,0ct</t>
  </si>
  <si>
    <t>Камни в форме слезы 5*3</t>
  </si>
  <si>
    <t>6,8ct</t>
  </si>
  <si>
    <t>Камни в форме слезы 6*4</t>
  </si>
  <si>
    <t>6*4 мм</t>
  </si>
  <si>
    <t>8,45ct</t>
  </si>
  <si>
    <t>Камни в форме слезы 7*5</t>
  </si>
  <si>
    <t>7*5 мм</t>
  </si>
  <si>
    <t>15,60ct</t>
  </si>
  <si>
    <t>Камни в форме слезы 8*5</t>
  </si>
  <si>
    <t>8*5 мм</t>
  </si>
  <si>
    <t>16,90ct</t>
  </si>
  <si>
    <t>Камни в форме слезы 10*7</t>
  </si>
  <si>
    <t>10*7 мм</t>
  </si>
  <si>
    <t>19,65ct</t>
  </si>
  <si>
    <t>Камни прямоугольной формы 3*2</t>
  </si>
  <si>
    <t>2,65ct</t>
  </si>
  <si>
    <t>Камни прямоугольной формы 4*2</t>
  </si>
  <si>
    <t>3,95ct</t>
  </si>
  <si>
    <t>Камни прямоугольной формы 4*3</t>
  </si>
  <si>
    <t>7,6ct</t>
  </si>
  <si>
    <t>Камни прямоугольной формы 5*2,5</t>
  </si>
  <si>
    <t>5*2,5 мм</t>
  </si>
  <si>
    <t>7,25ct</t>
  </si>
  <si>
    <t>Камни прямоугольной формы 5*3</t>
  </si>
  <si>
    <t>9,95ct</t>
  </si>
  <si>
    <t>Камни прямоугольной формы 6*3</t>
  </si>
  <si>
    <t>10,7ct</t>
  </si>
  <si>
    <t>Камни прямоугольной формы 6*4</t>
  </si>
  <si>
    <t>18,25ct</t>
  </si>
  <si>
    <t>Камни квадратной формы 2*2</t>
  </si>
  <si>
    <t>2*2 мм</t>
  </si>
  <si>
    <t>1,75ct</t>
  </si>
  <si>
    <t>Камни квадратной формы 2,5*2,5</t>
  </si>
  <si>
    <t>2,5*2,5 мм</t>
  </si>
  <si>
    <t>2,90ct</t>
  </si>
  <si>
    <t>Камни квадратной формы 3*3</t>
  </si>
  <si>
    <t>3,45ct</t>
  </si>
  <si>
    <t>Камни квадратной формы 4*4</t>
  </si>
  <si>
    <t>6,95ct</t>
  </si>
  <si>
    <t>Камни квадратной формы 5*5</t>
  </si>
  <si>
    <t>14,65ct</t>
  </si>
  <si>
    <t>Камни круглой формы 2,00</t>
  </si>
  <si>
    <t>2,00 мм</t>
  </si>
  <si>
    <t>1,15ct</t>
  </si>
  <si>
    <t>Камни круглой формы 2,20</t>
  </si>
  <si>
    <t>2,20 мм</t>
  </si>
  <si>
    <t>1,50ct</t>
  </si>
  <si>
    <t>Камни круглой формы 3,50</t>
  </si>
  <si>
    <t>3,50 мм</t>
  </si>
  <si>
    <t>5,80ct</t>
  </si>
  <si>
    <t>Камни круглой формы 3,00</t>
  </si>
  <si>
    <t>3,00 мм</t>
  </si>
  <si>
    <t>3,60ct</t>
  </si>
  <si>
    <t>Камни круглой формы 4,50</t>
  </si>
  <si>
    <t>4,50 мм</t>
  </si>
  <si>
    <t>7,70ct</t>
  </si>
  <si>
    <t>Камни круглой формы 5,50</t>
  </si>
  <si>
    <t>5,50 мм</t>
  </si>
  <si>
    <t>15,2ct</t>
  </si>
  <si>
    <t>Камни овальной формы 3*2</t>
  </si>
  <si>
    <t>2,0ct</t>
  </si>
  <si>
    <t>Камни овальной формы 7,5*5,5</t>
  </si>
  <si>
    <t>7,5*5,5 мм</t>
  </si>
  <si>
    <t>9,90ct</t>
  </si>
  <si>
    <t>Камни пирамидальной формы 2*2</t>
  </si>
  <si>
    <t>1,05ct</t>
  </si>
  <si>
    <t>Камни пирамидальной формы 2,5*2,5</t>
  </si>
  <si>
    <t>Камни пирамидальной формы 3*2</t>
  </si>
  <si>
    <t>2,50ct</t>
  </si>
  <si>
    <t>Камни пирамидальной формы 3*3</t>
  </si>
  <si>
    <t>4,90ct</t>
  </si>
  <si>
    <t>Камни пирамидальной формы 4*4</t>
  </si>
  <si>
    <t>10,45ct</t>
  </si>
  <si>
    <t>Камни пирамидальной формы 4*3</t>
  </si>
  <si>
    <t>6,55ct</t>
  </si>
  <si>
    <t>Камни пирамидальной формы 4*2</t>
  </si>
  <si>
    <t>3,40ct</t>
  </si>
  <si>
    <t>Камни пирамидальной формы 4,5*4,5</t>
  </si>
  <si>
    <t>4,5*4,5 мм</t>
  </si>
  <si>
    <t>15,80ct</t>
  </si>
  <si>
    <t>Камни пирамидальной формы 5*5</t>
  </si>
  <si>
    <t>19,55ct</t>
  </si>
  <si>
    <t>Камни пирамидальной формы 5*2,5</t>
  </si>
  <si>
    <t>6,65ct</t>
  </si>
  <si>
    <t>Камни пирамидальной формы 6*6</t>
  </si>
  <si>
    <t>22,75ct</t>
  </si>
  <si>
    <t>Камни пирамидальной формы 6*4</t>
  </si>
  <si>
    <t>12,50ct</t>
  </si>
  <si>
    <t>Камни пирамидальной формы 8*4</t>
  </si>
  <si>
    <t>18,15ct</t>
  </si>
  <si>
    <t>Камни треугольной формы 4*4</t>
  </si>
  <si>
    <t>7,40ct</t>
  </si>
  <si>
    <t>Камни треугольной формы 3*3</t>
  </si>
  <si>
    <t>Камни треугольной формы 5*5</t>
  </si>
  <si>
    <t>10,50ct</t>
  </si>
  <si>
    <t>Камень 4*8</t>
  </si>
  <si>
    <t>4*8 мм</t>
  </si>
  <si>
    <t>1,25ct</t>
  </si>
  <si>
    <t>Камень серого цвета</t>
  </si>
  <si>
    <t>Камень 4*6</t>
  </si>
  <si>
    <t>4*6 мм</t>
  </si>
  <si>
    <t>Камень розового цвета</t>
  </si>
  <si>
    <t>Камень 5*7</t>
  </si>
  <si>
    <t>5*7 мм</t>
  </si>
  <si>
    <t>1,03ct</t>
  </si>
  <si>
    <t>Камень голубого цвета</t>
  </si>
  <si>
    <t>Камни овальной формы 4*6</t>
  </si>
  <si>
    <t>4,5ct</t>
  </si>
  <si>
    <t>Камни фиолетового цвета</t>
  </si>
  <si>
    <t>Камни круглой формы 4</t>
  </si>
  <si>
    <t>4 мм</t>
  </si>
  <si>
    <t>Камни в форме сердца 4</t>
  </si>
  <si>
    <t>1,80ct</t>
  </si>
  <si>
    <t>Камни золотистого цвета</t>
  </si>
  <si>
    <t>Камни квадратной формы 4</t>
  </si>
  <si>
    <t>2,55ct</t>
  </si>
  <si>
    <t>Камни красного цвета</t>
  </si>
  <si>
    <t>Камни конической формы 4*8</t>
  </si>
  <si>
    <t>Камни зеленого цвета</t>
  </si>
  <si>
    <t>Камни пирамидальной формы 4*6</t>
  </si>
  <si>
    <t>3,75ct</t>
  </si>
  <si>
    <t>Камни голубого цвета</t>
  </si>
  <si>
    <t>3,00ct</t>
  </si>
  <si>
    <t>Камни треугольной формы 4</t>
  </si>
  <si>
    <t>4,75ct</t>
  </si>
  <si>
    <t>3,15ct</t>
  </si>
  <si>
    <t>Камни сиреневого цвета</t>
  </si>
  <si>
    <t>Памятный знак "Алдан"</t>
  </si>
  <si>
    <t> Не был в обращении</t>
  </si>
  <si>
    <t>Жетон АЛДАН 2002Г, (белый металл) капсула</t>
  </si>
  <si>
    <t>МОН,"НИКОЛАЙ 2"1 Рубль 1899Г,</t>
  </si>
  <si>
    <t> 33,65</t>
  </si>
  <si>
    <t>МОН,"НИКОЛАЙ 2"1 Рубль 1906Г,</t>
  </si>
  <si>
    <t xml:space="preserve"> Состояние хорошее </t>
  </si>
  <si>
    <t>МОН,"НИКОЛАЙ 2"1 Рубль 1912Г,</t>
  </si>
  <si>
    <t>МОН,"НИКОЛАЙ 2"1 Рубль 1897Г,</t>
  </si>
  <si>
    <t xml:space="preserve">МОН, "в память 100-летия отечественной войны 1812 года" 1 Рубль 1912Г, </t>
  </si>
  <si>
    <t xml:space="preserve">МОН, "300 лет Дома Романовых" 1 Рубль, 1913Г,  </t>
  </si>
  <si>
    <t xml:space="preserve">МОН, "Коронация Николая 2" 1 Рубль, 1896Г,  </t>
  </si>
  <si>
    <t xml:space="preserve">МОН, "Коронация Александра 3" 1 Рубль, 1883Г,  </t>
  </si>
  <si>
    <t xml:space="preserve">МОН, 3/4 Рубля 5 ZLOT 1840Г, </t>
  </si>
  <si>
    <t> 33,3</t>
  </si>
  <si>
    <t> удовлетворительное</t>
  </si>
  <si>
    <t xml:space="preserve">МОН, 1 Рубль 1830Г, </t>
  </si>
  <si>
    <t> 35,5</t>
  </si>
  <si>
    <t xml:space="preserve">МОН, 1 Рубль 1834Г, </t>
  </si>
  <si>
    <t>МОН, 1 Рубль 1818Г,</t>
  </si>
  <si>
    <t xml:space="preserve">МОН, 5 Копеек 1905Г, </t>
  </si>
  <si>
    <t> 15,1</t>
  </si>
  <si>
    <t> Почти не была в обращении</t>
  </si>
  <si>
    <t xml:space="preserve">МОН, 5 Копеек 1903Г, </t>
  </si>
  <si>
    <t>МОН, 1 Рубль 1922Г,</t>
  </si>
  <si>
    <t>МОН,20 Копеек 1923Г,</t>
  </si>
  <si>
    <t> 21,8</t>
  </si>
  <si>
    <t>МОН,20 Копеек 1922Г,</t>
  </si>
  <si>
    <t>МОН,15 Копеек 1922Г,</t>
  </si>
  <si>
    <t> 19,56</t>
  </si>
  <si>
    <t> Почти не бы ла в употреблении</t>
  </si>
  <si>
    <t>МОН,10 Копеек 1922Г,</t>
  </si>
  <si>
    <t> 17,27</t>
  </si>
  <si>
    <t>МОН,50 Копеек 1921Г,</t>
  </si>
  <si>
    <t>МОН,20 Копеек 1921Г,</t>
  </si>
  <si>
    <t>МОН,15 Копеек 1921Г,</t>
  </si>
  <si>
    <t>МОН,10 Копеек 1921Г,</t>
  </si>
  <si>
    <t xml:space="preserve">МОН, 1 Рубль 1924Г, </t>
  </si>
  <si>
    <t>МОН,50 Копеек 1924Г,</t>
  </si>
  <si>
    <t>МОН,50 Копеек 1925Г,</t>
  </si>
  <si>
    <t>МОН,15 Копеек 1923Г,</t>
  </si>
  <si>
    <t>МОН,10 Копеек 1923Г,</t>
  </si>
  <si>
    <t>МОН,20 Копеек 1924Г,</t>
  </si>
  <si>
    <t>МОН,15 Копеек 1924Г,</t>
  </si>
  <si>
    <t>МОН,10 Копеек 1924Г,</t>
  </si>
  <si>
    <t>МОН, 10 Рублей 1991 г,</t>
  </si>
  <si>
    <t> 25</t>
  </si>
  <si>
    <t>Латунь и медно- никелевый сплав</t>
  </si>
  <si>
    <t> Не была в обращении</t>
  </si>
  <si>
    <t>МОН, 5 Рублей 1991 г,</t>
  </si>
  <si>
    <t> 24</t>
  </si>
  <si>
    <t>Медно-никелевый сплав</t>
  </si>
  <si>
    <t>МОН, 1 Рубль 1991 г,</t>
  </si>
  <si>
    <t> 27</t>
  </si>
  <si>
    <t>МОН,50 Копеек 1991 г,</t>
  </si>
  <si>
    <t>МОН,10 Копеек 1991 г,</t>
  </si>
  <si>
    <t>МОН,20 Копеек 1991Г, СССР</t>
  </si>
  <si>
    <t>МОН,15 Копеек 1991Г, СССР</t>
  </si>
  <si>
    <t>МОН,5 Копеек 1991Г, СССР</t>
  </si>
  <si>
    <t>Марганцовистая латунь</t>
  </si>
  <si>
    <t>МОН,3 Копейки 1991Г, СССР</t>
  </si>
  <si>
    <t> 22</t>
  </si>
  <si>
    <t>МОН, 2Копейки 1991Г, СССР</t>
  </si>
  <si>
    <t> 18</t>
  </si>
  <si>
    <t>МОН, 1Копейка 1991Г, СССР</t>
  </si>
  <si>
    <t> 15</t>
  </si>
  <si>
    <t>Запонки в коробке с надписью "Тиффани и КО"</t>
  </si>
  <si>
    <t>Серебро 925 пробы</t>
  </si>
  <si>
    <t>Браслет</t>
  </si>
  <si>
    <t>Цветочный орнамент</t>
  </si>
  <si>
    <t> Золотой браслет</t>
  </si>
  <si>
    <t>6 камней белого цвета</t>
  </si>
  <si>
    <t xml:space="preserve"> Золотые часы с шестью бриллиантами, предположительно по 0,05ct, цвет H, чистота VS2, </t>
  </si>
  <si>
    <t>Зажигалка "Зиппо"</t>
  </si>
  <si>
    <t>Желтый (латунь)</t>
  </si>
  <si>
    <t>В кожаном чехле, зажигалка 1993 года выпуска, без особых вставок, не лимитированная.</t>
  </si>
  <si>
    <t>Латунь</t>
  </si>
  <si>
    <t>Итого:</t>
  </si>
  <si>
    <t>Предметы старины и монеты</t>
  </si>
  <si>
    <t>Драгоценные изделия</t>
  </si>
  <si>
    <t>Предмет коллекционирования</t>
  </si>
  <si>
    <t>Лот 1</t>
  </si>
  <si>
    <t>Размер</t>
  </si>
  <si>
    <t>Лот 2</t>
  </si>
  <si>
    <t> Поделочные камни</t>
  </si>
  <si>
    <t> Браслет золотой 38 бриллиантов по 0,10 карата, цвет J, чистота SI1.</t>
  </si>
  <si>
    <t> Браслет золотой 54 бриллиантов, по 0,018 карата, цвет J, чистота SI1.</t>
  </si>
  <si>
    <t> Браслет золотой 49 бриллиантов по 0,04 карата, цвет J, чистота SI1.</t>
  </si>
  <si>
    <t> Браслет золотой 21 бриллиантов по 0,13 карата цвет J, чистота SI1.</t>
  </si>
  <si>
    <t>По результатам анализа металла прибором Niton XL2 американского производства установлена 583 проба.</t>
  </si>
  <si>
    <t>По результатам анализа металла прибором Niton XL2 американского производства установлена 430 проба</t>
  </si>
  <si>
    <t> Золотые серьги с бриллиантами 0,05ct цвет H, чистота SI1</t>
  </si>
  <si>
    <t> Кольцо и серьги золотые с бриллиантами,  вес установить не удалось по причине слишком мелких размеров камней встроенных в изделия, которые являются технически сложными и требуют отдельного взвешивания, что может привести к изменению состояния</t>
  </si>
  <si>
    <t> Поделочные камни, определить категорию (драгоценные/полудрагоценные) не представляется возможным</t>
  </si>
  <si>
    <t> Аметист, Полудрагоценные (оригинальные) камни.</t>
  </si>
  <si>
    <t> Цитрин, Полудрагоценные (оригинальные) камни</t>
  </si>
  <si>
    <t> Гранат, Полудрагоценные (оригинальные) камни</t>
  </si>
  <si>
    <t> Перидот, Полудрагоценные (оригинальные) камни</t>
  </si>
  <si>
    <t> Топаз, Полудрагоценные (оригинальные) камни</t>
  </si>
  <si>
    <t> Аквамарин, Полудрагоценные (оригинальные) камни</t>
  </si>
  <si>
    <t> Аметист, Полудрагоценные (оригинальные) камни</t>
  </si>
  <si>
    <t>  Камни природные, хромдиопсид, Полудрагоценные (оригинальные) камни</t>
  </si>
  <si>
    <t>Камни природные, хромдиопсид, Полудрагоценные (оригинальные) камни</t>
  </si>
  <si>
    <t>Родолит, Полудрагоценные (оригинальные) камни</t>
  </si>
  <si>
    <t>Лицевой счет</t>
  </si>
  <si>
    <t>91202810101450002868</t>
  </si>
  <si>
    <t>91202810701450002815</t>
  </si>
  <si>
    <t>91202810701450002792</t>
  </si>
  <si>
    <t>91202810001450002803</t>
  </si>
  <si>
    <t>не применимо</t>
  </si>
  <si>
    <t>Кол-во, шт.</t>
  </si>
  <si>
    <t>Размер, мм</t>
  </si>
  <si>
    <t>36*38*14</t>
  </si>
  <si>
    <t>30*30</t>
  </si>
  <si>
    <t>76*38*12</t>
  </si>
  <si>
    <t>Цвет / металл</t>
  </si>
  <si>
    <t>МОН,50 Копеек 1922Г,</t>
  </si>
  <si>
    <t>Начальная цена продажи за 1 ед., без НДС,  руб.</t>
  </si>
  <si>
    <t>Начальная цена продажи (всего), без НДС, руб.</t>
  </si>
  <si>
    <t>Начальная цена продажи за 1 ед., с НДС,  руб.</t>
  </si>
  <si>
    <t>Начальная цена продажи (всего), с  НДС, руб.</t>
  </si>
  <si>
    <t>Минимальная цена продажи за 1 ед., без НДС,  руб.</t>
  </si>
  <si>
    <t>Минимальная цена продажи (всего), без НДС, руб.</t>
  </si>
  <si>
    <t>Минимальная цена продажи за 1 ед., с НДС,  руб.</t>
  </si>
  <si>
    <t>Минимальная цена продажи (всего), с  НДС, руб.</t>
  </si>
  <si>
    <t>Справочно: вторые торги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</si>
</sst>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#,##0.00000"/>
    <numFmt numFmtId="166" formatCode="0.000"/>
  </numFmts>
  <fonts count="10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Verdana"/>
      <family val="2"/>
      <charset val="204"/>
    </font>
    <font>
      <b/>
      <sz val="10"/>
      <color theme="0"/>
      <name val="Verdana"/>
      <family val="2"/>
      <charset val="204"/>
    </font>
    <font>
      <sz val="10"/>
      <color theme="1"/>
      <name val="Verdana"/>
      <family val="2"/>
      <charset val="204"/>
    </font>
    <font>
      <sz val="10"/>
      <name val="Verdana"/>
      <family val="2"/>
      <charset val="204"/>
    </font>
    <font>
      <b/>
      <sz val="14"/>
      <color theme="1"/>
      <name val="Verdana"/>
      <family val="2"/>
      <charset val="204"/>
    </font>
    <font>
      <b/>
      <sz val="14"/>
      <name val="Verdana"/>
      <family val="2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rgb="FFFF0000"/>
      <name val="Verdan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01A65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53">
    <xf numFmtId="0" fontId="0" fillId="0" borderId="0" xfId="0"/>
    <xf numFmtId="3" fontId="1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3" fontId="3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4" fillId="0" borderId="0" xfId="0" applyFont="1" applyFill="1"/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right" vertical="center"/>
    </xf>
    <xf numFmtId="4" fontId="3" fillId="0" borderId="0" xfId="0" applyNumberFormat="1" applyFont="1"/>
    <xf numFmtId="164" fontId="3" fillId="0" borderId="0" xfId="0" applyNumberFormat="1" applyFont="1"/>
    <xf numFmtId="165" fontId="3" fillId="0" borderId="0" xfId="0" applyNumberFormat="1" applyFont="1"/>
    <xf numFmtId="9" fontId="3" fillId="0" borderId="0" xfId="1" applyFont="1"/>
    <xf numFmtId="3" fontId="5" fillId="0" borderId="0" xfId="0" applyNumberFormat="1" applyFont="1" applyAlignment="1">
      <alignment vertical="center"/>
    </xf>
    <xf numFmtId="3" fontId="5" fillId="0" borderId="4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4" fontId="1" fillId="0" borderId="0" xfId="0" applyNumberFormat="1" applyFont="1"/>
    <xf numFmtId="3" fontId="5" fillId="0" borderId="0" xfId="0" applyNumberFormat="1" applyFont="1" applyBorder="1" applyAlignment="1">
      <alignment vertical="center"/>
    </xf>
    <xf numFmtId="3" fontId="5" fillId="4" borderId="0" xfId="0" applyNumberFormat="1" applyFont="1" applyFill="1" applyAlignment="1">
      <alignment vertical="center"/>
    </xf>
    <xf numFmtId="0" fontId="6" fillId="4" borderId="4" xfId="0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horizontal="right" vertical="center" wrapText="1"/>
    </xf>
    <xf numFmtId="4" fontId="1" fillId="4" borderId="1" xfId="0" applyNumberFormat="1" applyFont="1" applyFill="1" applyBorder="1" applyAlignment="1">
      <alignment vertical="center"/>
    </xf>
    <xf numFmtId="4" fontId="1" fillId="4" borderId="1" xfId="0" applyNumberFormat="1" applyFont="1" applyFill="1" applyBorder="1" applyAlignment="1">
      <alignment horizontal="right" vertical="center"/>
    </xf>
    <xf numFmtId="3" fontId="3" fillId="4" borderId="0" xfId="0" applyNumberFormat="1" applyFont="1" applyFill="1"/>
    <xf numFmtId="0" fontId="1" fillId="4" borderId="1" xfId="0" applyFont="1" applyFill="1" applyBorder="1" applyAlignment="1">
      <alignment horizontal="center" vertical="center" wrapText="1"/>
    </xf>
    <xf numFmtId="3" fontId="5" fillId="4" borderId="4" xfId="0" applyNumberFormat="1" applyFont="1" applyFill="1" applyBorder="1" applyAlignment="1">
      <alignment vertical="center"/>
    </xf>
    <xf numFmtId="4" fontId="3" fillId="4" borderId="0" xfId="0" applyNumberFormat="1" applyFont="1" applyFill="1"/>
    <xf numFmtId="0" fontId="3" fillId="5" borderId="0" xfId="0" applyFont="1" applyFill="1"/>
    <xf numFmtId="0" fontId="3" fillId="5" borderId="0" xfId="0" applyFont="1" applyFill="1" applyAlignment="1">
      <alignment wrapText="1"/>
    </xf>
    <xf numFmtId="0" fontId="3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 wrapText="1"/>
    </xf>
    <xf numFmtId="4" fontId="3" fillId="5" borderId="0" xfId="0" applyNumberFormat="1" applyFont="1" applyFill="1"/>
    <xf numFmtId="3" fontId="3" fillId="5" borderId="0" xfId="0" applyNumberFormat="1" applyFont="1" applyFill="1"/>
    <xf numFmtId="4" fontId="6" fillId="0" borderId="4" xfId="0" applyNumberFormat="1" applyFont="1" applyFill="1" applyBorder="1" applyAlignment="1">
      <alignment vertical="center"/>
    </xf>
    <xf numFmtId="4" fontId="9" fillId="0" borderId="4" xfId="0" applyNumberFormat="1" applyFont="1" applyFill="1" applyBorder="1" applyAlignment="1">
      <alignment vertical="center"/>
    </xf>
    <xf numFmtId="4" fontId="5" fillId="0" borderId="0" xfId="0" applyNumberFormat="1" applyFont="1" applyFill="1" applyAlignment="1">
      <alignment vertical="center"/>
    </xf>
    <xf numFmtId="2" fontId="4" fillId="0" borderId="0" xfId="0" applyNumberFormat="1" applyFont="1" applyFill="1"/>
    <xf numFmtId="166" fontId="4" fillId="0" borderId="0" xfId="0" applyNumberFormat="1" applyFont="1" applyFill="1"/>
    <xf numFmtId="0" fontId="6" fillId="0" borderId="0" xfId="0" applyFont="1" applyFill="1" applyBorder="1" applyAlignment="1">
      <alignment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36"/>
  <sheetViews>
    <sheetView tabSelected="1" zoomScale="70" zoomScaleNormal="70" workbookViewId="0">
      <pane ySplit="3" topLeftCell="A4" activePane="bottomLeft" state="frozen"/>
      <selection pane="bottomLeft" activeCell="B1" sqref="B1"/>
    </sheetView>
  </sheetViews>
  <sheetFormatPr defaultColWidth="9.140625" defaultRowHeight="45" customHeight="1" x14ac:dyDescent="0.2"/>
  <cols>
    <col min="1" max="1" width="6" style="10" customWidth="1"/>
    <col min="2" max="2" width="33.85546875" style="14" customWidth="1"/>
    <col min="3" max="3" width="19.5703125" style="10" customWidth="1"/>
    <col min="4" max="7" width="19.5703125" style="15" customWidth="1"/>
    <col min="8" max="8" width="47" style="16" customWidth="1"/>
    <col min="9" max="9" width="19.5703125" style="14" customWidth="1"/>
    <col min="10" max="12" width="19.5703125" style="10" customWidth="1"/>
    <col min="13" max="13" width="22.28515625" style="10" customWidth="1"/>
    <col min="14" max="16" width="19.5703125" style="10" customWidth="1"/>
    <col min="17" max="17" width="21.85546875" style="10" customWidth="1"/>
    <col min="18" max="18" width="12.5703125" style="10" bestFit="1" customWidth="1"/>
    <col min="19" max="19" width="15.140625" style="10" customWidth="1"/>
    <col min="20" max="16384" width="9.140625" style="10"/>
  </cols>
  <sheetData>
    <row r="1" spans="1:19" s="9" customFormat="1" ht="18" customHeight="1" x14ac:dyDescent="0.2">
      <c r="A1" s="25" t="s">
        <v>365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52"/>
      <c r="N1" s="52"/>
      <c r="O1" s="52"/>
      <c r="P1" s="52"/>
      <c r="Q1" s="52"/>
    </row>
    <row r="2" spans="1:19" s="9" customFormat="1" ht="20.25" customHeight="1" x14ac:dyDescent="0.2">
      <c r="A2" s="28" t="s">
        <v>363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47"/>
      <c r="N2" s="48"/>
      <c r="O2" s="28"/>
      <c r="P2" s="28"/>
      <c r="Q2" s="49"/>
      <c r="R2" s="30"/>
    </row>
    <row r="3" spans="1:19" ht="59.25" customHeight="1" x14ac:dyDescent="0.2">
      <c r="A3" s="2" t="s">
        <v>0</v>
      </c>
      <c r="B3" s="2" t="s">
        <v>1</v>
      </c>
      <c r="C3" s="2" t="s">
        <v>394</v>
      </c>
      <c r="D3" s="2" t="s">
        <v>366</v>
      </c>
      <c r="E3" s="2" t="s">
        <v>2</v>
      </c>
      <c r="F3" s="2" t="s">
        <v>399</v>
      </c>
      <c r="G3" s="2" t="s">
        <v>3</v>
      </c>
      <c r="H3" s="2" t="s">
        <v>4</v>
      </c>
      <c r="I3" s="2" t="s">
        <v>5</v>
      </c>
      <c r="J3" s="2" t="s">
        <v>401</v>
      </c>
      <c r="K3" s="2" t="s">
        <v>402</v>
      </c>
      <c r="L3" s="2" t="s">
        <v>403</v>
      </c>
      <c r="M3" s="2" t="s">
        <v>404</v>
      </c>
      <c r="N3" s="2" t="s">
        <v>405</v>
      </c>
      <c r="O3" s="2" t="s">
        <v>406</v>
      </c>
      <c r="P3" s="2" t="s">
        <v>407</v>
      </c>
      <c r="Q3" s="2" t="s">
        <v>408</v>
      </c>
    </row>
    <row r="4" spans="1:19" s="11" customFormat="1" ht="45" customHeight="1" x14ac:dyDescent="0.2">
      <c r="A4" s="5">
        <v>1</v>
      </c>
      <c r="B4" s="6" t="s">
        <v>10</v>
      </c>
      <c r="C4" s="5">
        <v>1</v>
      </c>
      <c r="D4" s="5" t="s">
        <v>11</v>
      </c>
      <c r="E4" s="5">
        <v>78.900000000000006</v>
      </c>
      <c r="F4" s="5" t="s">
        <v>7</v>
      </c>
      <c r="G4" s="5" t="s">
        <v>12</v>
      </c>
      <c r="H4" s="5"/>
      <c r="I4" s="5">
        <v>585</v>
      </c>
      <c r="J4" s="17">
        <v>227232</v>
      </c>
      <c r="K4" s="17">
        <v>227232</v>
      </c>
      <c r="L4" s="17">
        <v>272678.39999999997</v>
      </c>
      <c r="M4" s="17">
        <v>272678.39999999997</v>
      </c>
      <c r="N4" s="17">
        <v>181785.60000000001</v>
      </c>
      <c r="O4" s="17">
        <v>181785.60000000001</v>
      </c>
      <c r="P4" s="17">
        <v>218142.72</v>
      </c>
      <c r="Q4" s="17">
        <v>218142.72</v>
      </c>
      <c r="R4" s="51"/>
    </row>
    <row r="5" spans="1:19" s="11" customFormat="1" ht="45" customHeight="1" x14ac:dyDescent="0.2">
      <c r="A5" s="5">
        <v>2</v>
      </c>
      <c r="B5" s="6" t="s">
        <v>10</v>
      </c>
      <c r="C5" s="5">
        <v>1</v>
      </c>
      <c r="D5" s="5" t="s">
        <v>13</v>
      </c>
      <c r="E5" s="5">
        <v>29.1</v>
      </c>
      <c r="F5" s="5" t="s">
        <v>7</v>
      </c>
      <c r="G5" s="5" t="s">
        <v>12</v>
      </c>
      <c r="H5" s="5"/>
      <c r="I5" s="5">
        <v>585</v>
      </c>
      <c r="J5" s="17">
        <v>83808</v>
      </c>
      <c r="K5" s="17">
        <v>83808</v>
      </c>
      <c r="L5" s="17">
        <v>100569.59999999999</v>
      </c>
      <c r="M5" s="17">
        <v>100569.59999999999</v>
      </c>
      <c r="N5" s="17">
        <v>67046.400000000009</v>
      </c>
      <c r="O5" s="17">
        <v>67046.400000000009</v>
      </c>
      <c r="P5" s="17">
        <v>80455.680000000008</v>
      </c>
      <c r="Q5" s="17">
        <v>80455.680000000008</v>
      </c>
      <c r="R5" s="51"/>
    </row>
    <row r="6" spans="1:19" s="11" customFormat="1" ht="45" customHeight="1" x14ac:dyDescent="0.2">
      <c r="A6" s="5">
        <v>3</v>
      </c>
      <c r="B6" s="6" t="s">
        <v>14</v>
      </c>
      <c r="C6" s="5">
        <v>1</v>
      </c>
      <c r="D6" s="5" t="s">
        <v>15</v>
      </c>
      <c r="E6" s="5">
        <v>1.7</v>
      </c>
      <c r="F6" s="5" t="s">
        <v>7</v>
      </c>
      <c r="G6" s="5" t="s">
        <v>12</v>
      </c>
      <c r="H6" s="5"/>
      <c r="I6" s="5">
        <v>583</v>
      </c>
      <c r="J6" s="17">
        <v>4896</v>
      </c>
      <c r="K6" s="17">
        <v>4896</v>
      </c>
      <c r="L6" s="17">
        <v>5875.2</v>
      </c>
      <c r="M6" s="17">
        <v>5875.2</v>
      </c>
      <c r="N6" s="17">
        <v>3916.8</v>
      </c>
      <c r="O6" s="17">
        <v>3916.8</v>
      </c>
      <c r="P6" s="17">
        <v>4700.16</v>
      </c>
      <c r="Q6" s="17">
        <v>4700.16</v>
      </c>
      <c r="R6" s="51"/>
    </row>
    <row r="7" spans="1:19" s="11" customFormat="1" ht="45" customHeight="1" x14ac:dyDescent="0.2">
      <c r="A7" s="5">
        <v>4</v>
      </c>
      <c r="B7" s="6" t="s">
        <v>27</v>
      </c>
      <c r="C7" s="5">
        <v>1</v>
      </c>
      <c r="D7" s="5">
        <v>17</v>
      </c>
      <c r="E7" s="5">
        <v>2.75</v>
      </c>
      <c r="F7" s="5" t="s">
        <v>7</v>
      </c>
      <c r="G7" s="5" t="s">
        <v>28</v>
      </c>
      <c r="H7" s="5" t="s">
        <v>29</v>
      </c>
      <c r="I7" s="5">
        <v>585</v>
      </c>
      <c r="J7" s="17">
        <v>89280</v>
      </c>
      <c r="K7" s="17">
        <v>89280</v>
      </c>
      <c r="L7" s="17">
        <v>107136</v>
      </c>
      <c r="M7" s="17">
        <v>107136</v>
      </c>
      <c r="N7" s="17">
        <v>71424</v>
      </c>
      <c r="O7" s="17">
        <v>71424</v>
      </c>
      <c r="P7" s="17">
        <v>85708.800000000003</v>
      </c>
      <c r="Q7" s="17">
        <v>85708.800000000003</v>
      </c>
      <c r="R7" s="51"/>
    </row>
    <row r="8" spans="1:19" s="11" customFormat="1" ht="45" customHeight="1" x14ac:dyDescent="0.2">
      <c r="A8" s="5">
        <v>5</v>
      </c>
      <c r="B8" s="6" t="s">
        <v>27</v>
      </c>
      <c r="C8" s="5">
        <v>1</v>
      </c>
      <c r="D8" s="5">
        <v>17</v>
      </c>
      <c r="E8" s="5">
        <v>4.7</v>
      </c>
      <c r="F8" s="5" t="s">
        <v>7</v>
      </c>
      <c r="G8" s="5" t="s">
        <v>28</v>
      </c>
      <c r="H8" s="5" t="s">
        <v>30</v>
      </c>
      <c r="I8" s="5">
        <v>585</v>
      </c>
      <c r="J8" s="17">
        <v>69696</v>
      </c>
      <c r="K8" s="17">
        <v>69696</v>
      </c>
      <c r="L8" s="17">
        <v>83635.199999999997</v>
      </c>
      <c r="M8" s="17">
        <v>83635.199999999997</v>
      </c>
      <c r="N8" s="17">
        <v>55756.800000000003</v>
      </c>
      <c r="O8" s="17">
        <v>55756.800000000003</v>
      </c>
      <c r="P8" s="17">
        <v>66908.160000000003</v>
      </c>
      <c r="Q8" s="17">
        <v>66908.160000000003</v>
      </c>
      <c r="R8" s="51"/>
    </row>
    <row r="9" spans="1:19" s="11" customFormat="1" ht="45" customHeight="1" x14ac:dyDescent="0.2">
      <c r="A9" s="5">
        <v>6</v>
      </c>
      <c r="B9" s="6" t="s">
        <v>31</v>
      </c>
      <c r="C9" s="5">
        <v>1</v>
      </c>
      <c r="D9" s="5" t="s">
        <v>32</v>
      </c>
      <c r="E9" s="5">
        <v>17.45</v>
      </c>
      <c r="F9" s="5" t="s">
        <v>7</v>
      </c>
      <c r="G9" s="5" t="s">
        <v>33</v>
      </c>
      <c r="H9" s="5" t="s">
        <v>369</v>
      </c>
      <c r="I9" s="5">
        <v>585</v>
      </c>
      <c r="J9" s="17">
        <v>221400</v>
      </c>
      <c r="K9" s="17">
        <v>221400</v>
      </c>
      <c r="L9" s="17">
        <v>265680</v>
      </c>
      <c r="M9" s="17">
        <v>265680</v>
      </c>
      <c r="N9" s="17">
        <v>177120</v>
      </c>
      <c r="O9" s="17">
        <v>177120</v>
      </c>
      <c r="P9" s="17">
        <v>212544</v>
      </c>
      <c r="Q9" s="17">
        <v>212544</v>
      </c>
      <c r="R9" s="51"/>
    </row>
    <row r="10" spans="1:19" s="11" customFormat="1" ht="45" customHeight="1" x14ac:dyDescent="0.2">
      <c r="A10" s="5">
        <v>7</v>
      </c>
      <c r="B10" s="6" t="s">
        <v>31</v>
      </c>
      <c r="C10" s="5">
        <v>1</v>
      </c>
      <c r="D10" s="5">
        <v>17.5</v>
      </c>
      <c r="E10" s="5">
        <v>14.58</v>
      </c>
      <c r="F10" s="5" t="s">
        <v>7</v>
      </c>
      <c r="G10" s="5" t="s">
        <v>34</v>
      </c>
      <c r="H10" s="5" t="s">
        <v>371</v>
      </c>
      <c r="I10" s="5">
        <v>585</v>
      </c>
      <c r="J10" s="17">
        <v>116078.40000000001</v>
      </c>
      <c r="K10" s="17">
        <v>116078.40000000001</v>
      </c>
      <c r="L10" s="17">
        <v>139294.08000000002</v>
      </c>
      <c r="M10" s="17">
        <v>139294.08000000002</v>
      </c>
      <c r="N10" s="17">
        <v>92862.720000000016</v>
      </c>
      <c r="O10" s="17">
        <v>92862.720000000016</v>
      </c>
      <c r="P10" s="17">
        <v>111435.26</v>
      </c>
      <c r="Q10" s="17">
        <v>111435.26</v>
      </c>
      <c r="R10" s="51"/>
    </row>
    <row r="11" spans="1:19" s="11" customFormat="1" ht="45" customHeight="1" x14ac:dyDescent="0.2">
      <c r="A11" s="5">
        <v>8</v>
      </c>
      <c r="B11" s="6" t="s">
        <v>31</v>
      </c>
      <c r="C11" s="5">
        <v>1</v>
      </c>
      <c r="D11" s="5" t="s">
        <v>32</v>
      </c>
      <c r="E11" s="5">
        <v>12.64</v>
      </c>
      <c r="F11" s="5" t="s">
        <v>7</v>
      </c>
      <c r="G11" s="5" t="s">
        <v>35</v>
      </c>
      <c r="H11" s="5" t="s">
        <v>370</v>
      </c>
      <c r="I11" s="5">
        <v>585</v>
      </c>
      <c r="J11" s="17">
        <v>69883.199999999997</v>
      </c>
      <c r="K11" s="17">
        <v>69883.199999999997</v>
      </c>
      <c r="L11" s="17">
        <v>83859.839999999997</v>
      </c>
      <c r="M11" s="17">
        <v>83859.839999999997</v>
      </c>
      <c r="N11" s="17">
        <v>55906.559999999998</v>
      </c>
      <c r="O11" s="17">
        <v>55906.559999999998</v>
      </c>
      <c r="P11" s="17">
        <v>67087.87</v>
      </c>
      <c r="Q11" s="17">
        <v>67087.87</v>
      </c>
      <c r="R11" s="51"/>
    </row>
    <row r="12" spans="1:19" s="11" customFormat="1" ht="45" customHeight="1" x14ac:dyDescent="0.2">
      <c r="A12" s="5">
        <v>9</v>
      </c>
      <c r="B12" s="6" t="s">
        <v>31</v>
      </c>
      <c r="C12" s="5">
        <v>1</v>
      </c>
      <c r="D12" s="5" t="s">
        <v>32</v>
      </c>
      <c r="E12" s="5">
        <v>26</v>
      </c>
      <c r="F12" s="5" t="s">
        <v>7</v>
      </c>
      <c r="G12" s="5" t="s">
        <v>36</v>
      </c>
      <c r="H12" s="5" t="s">
        <v>372</v>
      </c>
      <c r="I12" s="5">
        <v>585</v>
      </c>
      <c r="J12" s="17">
        <v>197856</v>
      </c>
      <c r="K12" s="17">
        <v>197856</v>
      </c>
      <c r="L12" s="17">
        <v>237427.19999999998</v>
      </c>
      <c r="M12" s="17">
        <v>237427.19999999998</v>
      </c>
      <c r="N12" s="17">
        <v>158284.80000000002</v>
      </c>
      <c r="O12" s="17">
        <v>158284.80000000002</v>
      </c>
      <c r="P12" s="17">
        <v>189941.76000000001</v>
      </c>
      <c r="Q12" s="17">
        <v>189941.76000000001</v>
      </c>
      <c r="R12" s="51"/>
    </row>
    <row r="13" spans="1:19" s="11" customFormat="1" ht="45" customHeight="1" x14ac:dyDescent="0.2">
      <c r="A13" s="5">
        <v>10</v>
      </c>
      <c r="B13" s="6" t="s">
        <v>37</v>
      </c>
      <c r="C13" s="5">
        <v>1</v>
      </c>
      <c r="D13" s="5" t="s">
        <v>38</v>
      </c>
      <c r="E13" s="5">
        <v>48.1</v>
      </c>
      <c r="F13" s="5" t="s">
        <v>7</v>
      </c>
      <c r="G13" s="5" t="s">
        <v>12</v>
      </c>
      <c r="H13" s="5" t="s">
        <v>39</v>
      </c>
      <c r="I13" s="5">
        <v>583</v>
      </c>
      <c r="J13" s="17">
        <v>138528</v>
      </c>
      <c r="K13" s="17">
        <v>138528</v>
      </c>
      <c r="L13" s="17">
        <v>166233.60000000001</v>
      </c>
      <c r="M13" s="17">
        <v>166233.60000000001</v>
      </c>
      <c r="N13" s="17">
        <v>110822.42</v>
      </c>
      <c r="O13" s="17">
        <v>110822.42</v>
      </c>
      <c r="P13" s="17">
        <v>132986.9</v>
      </c>
      <c r="Q13" s="17">
        <v>132986.9</v>
      </c>
      <c r="R13" s="51"/>
      <c r="S13" s="50"/>
    </row>
    <row r="14" spans="1:19" s="11" customFormat="1" ht="45" customHeight="1" x14ac:dyDescent="0.2">
      <c r="A14" s="5">
        <v>11</v>
      </c>
      <c r="B14" s="6" t="s">
        <v>37</v>
      </c>
      <c r="C14" s="5">
        <v>1</v>
      </c>
      <c r="D14" s="5" t="s">
        <v>40</v>
      </c>
      <c r="E14" s="5">
        <v>52.4</v>
      </c>
      <c r="F14" s="5" t="s">
        <v>7</v>
      </c>
      <c r="G14" s="5" t="s">
        <v>12</v>
      </c>
      <c r="H14" s="5" t="s">
        <v>41</v>
      </c>
      <c r="I14" s="5">
        <v>583</v>
      </c>
      <c r="J14" s="17">
        <v>150912</v>
      </c>
      <c r="K14" s="17">
        <v>150912</v>
      </c>
      <c r="L14" s="17">
        <v>181094.39999999999</v>
      </c>
      <c r="M14" s="17">
        <v>181094.39999999999</v>
      </c>
      <c r="N14" s="17">
        <v>120729.60000000001</v>
      </c>
      <c r="O14" s="17">
        <v>120729.60000000001</v>
      </c>
      <c r="P14" s="17">
        <v>144875.51999999999</v>
      </c>
      <c r="Q14" s="17">
        <v>144875.51999999999</v>
      </c>
      <c r="R14" s="51"/>
    </row>
    <row r="15" spans="1:19" s="11" customFormat="1" ht="45" customHeight="1" x14ac:dyDescent="0.2">
      <c r="A15" s="5">
        <v>12</v>
      </c>
      <c r="B15" s="6" t="s">
        <v>42</v>
      </c>
      <c r="C15" s="5">
        <v>1</v>
      </c>
      <c r="D15" s="5" t="s">
        <v>13</v>
      </c>
      <c r="E15" s="5">
        <v>12.9</v>
      </c>
      <c r="F15" s="5" t="s">
        <v>7</v>
      </c>
      <c r="G15" s="5" t="s">
        <v>12</v>
      </c>
      <c r="H15" s="5" t="s">
        <v>43</v>
      </c>
      <c r="I15" s="5">
        <v>583</v>
      </c>
      <c r="J15" s="17">
        <v>37152</v>
      </c>
      <c r="K15" s="17">
        <v>37152</v>
      </c>
      <c r="L15" s="17">
        <v>44582.400000000001</v>
      </c>
      <c r="M15" s="17">
        <v>44582.400000000001</v>
      </c>
      <c r="N15" s="17">
        <v>29721.600000000002</v>
      </c>
      <c r="O15" s="17">
        <v>29721.600000000002</v>
      </c>
      <c r="P15" s="17">
        <v>35665.919999999998</v>
      </c>
      <c r="Q15" s="17">
        <v>35665.919999999998</v>
      </c>
      <c r="R15" s="51"/>
    </row>
    <row r="16" spans="1:19" s="11" customFormat="1" ht="45" customHeight="1" x14ac:dyDescent="0.2">
      <c r="A16" s="5">
        <v>13</v>
      </c>
      <c r="B16" s="6" t="s">
        <v>44</v>
      </c>
      <c r="C16" s="5">
        <v>1</v>
      </c>
      <c r="D16" s="5" t="s">
        <v>45</v>
      </c>
      <c r="E16" s="5">
        <v>20.399999999999999</v>
      </c>
      <c r="F16" s="5" t="s">
        <v>7</v>
      </c>
      <c r="G16" s="5" t="s">
        <v>12</v>
      </c>
      <c r="H16" s="5" t="s">
        <v>46</v>
      </c>
      <c r="I16" s="5">
        <v>583</v>
      </c>
      <c r="J16" s="17">
        <v>58752</v>
      </c>
      <c r="K16" s="17">
        <v>58752</v>
      </c>
      <c r="L16" s="17">
        <v>70502.399999999994</v>
      </c>
      <c r="M16" s="17">
        <v>70502.399999999994</v>
      </c>
      <c r="N16" s="17">
        <v>47001.600000000006</v>
      </c>
      <c r="O16" s="17">
        <v>47001.600000000006</v>
      </c>
      <c r="P16" s="17">
        <v>56401.920000000006</v>
      </c>
      <c r="Q16" s="17">
        <v>56401.920000000006</v>
      </c>
      <c r="R16" s="51"/>
    </row>
    <row r="17" spans="1:18" s="11" customFormat="1" ht="45" customHeight="1" x14ac:dyDescent="0.2">
      <c r="A17" s="5">
        <v>14</v>
      </c>
      <c r="B17" s="6" t="s">
        <v>47</v>
      </c>
      <c r="C17" s="5">
        <v>1</v>
      </c>
      <c r="D17" s="5" t="s">
        <v>45</v>
      </c>
      <c r="E17" s="5">
        <v>19.989999999999998</v>
      </c>
      <c r="F17" s="5" t="s">
        <v>7</v>
      </c>
      <c r="G17" s="5" t="s">
        <v>12</v>
      </c>
      <c r="H17" s="5" t="s">
        <v>48</v>
      </c>
      <c r="I17" s="5">
        <v>583</v>
      </c>
      <c r="J17" s="17">
        <v>57571.200000000004</v>
      </c>
      <c r="K17" s="17">
        <v>57571.200000000004</v>
      </c>
      <c r="L17" s="17">
        <v>69085.440000000002</v>
      </c>
      <c r="M17" s="17">
        <v>69085.440000000002</v>
      </c>
      <c r="N17" s="17">
        <v>46056.960000000006</v>
      </c>
      <c r="O17" s="17">
        <v>46056.960000000006</v>
      </c>
      <c r="P17" s="17">
        <v>55268.35</v>
      </c>
      <c r="Q17" s="17">
        <v>55268.35</v>
      </c>
      <c r="R17" s="51"/>
    </row>
    <row r="18" spans="1:18" s="11" customFormat="1" ht="45" customHeight="1" x14ac:dyDescent="0.2">
      <c r="A18" s="5">
        <v>15</v>
      </c>
      <c r="B18" s="6" t="s">
        <v>47</v>
      </c>
      <c r="C18" s="5">
        <v>1</v>
      </c>
      <c r="D18" s="5" t="s">
        <v>49</v>
      </c>
      <c r="E18" s="5">
        <v>19.940000000000001</v>
      </c>
      <c r="F18" s="5" t="s">
        <v>7</v>
      </c>
      <c r="G18" s="5" t="s">
        <v>12</v>
      </c>
      <c r="H18" s="5" t="s">
        <v>48</v>
      </c>
      <c r="I18" s="5">
        <v>583</v>
      </c>
      <c r="J18" s="17">
        <v>57427.200000000004</v>
      </c>
      <c r="K18" s="17">
        <v>57427.200000000004</v>
      </c>
      <c r="L18" s="17">
        <v>68912.639999999999</v>
      </c>
      <c r="M18" s="17">
        <v>68912.639999999999</v>
      </c>
      <c r="N18" s="17">
        <v>45941.760000000009</v>
      </c>
      <c r="O18" s="17">
        <v>45941.760000000009</v>
      </c>
      <c r="P18" s="17">
        <v>55130.11</v>
      </c>
      <c r="Q18" s="17">
        <v>55130.11</v>
      </c>
      <c r="R18" s="51"/>
    </row>
    <row r="19" spans="1:18" s="11" customFormat="1" ht="45" customHeight="1" x14ac:dyDescent="0.2">
      <c r="A19" s="5">
        <v>16</v>
      </c>
      <c r="B19" s="6" t="s">
        <v>50</v>
      </c>
      <c r="C19" s="5">
        <v>1</v>
      </c>
      <c r="D19" s="5"/>
      <c r="E19" s="5">
        <v>5.3</v>
      </c>
      <c r="F19" s="5" t="s">
        <v>7</v>
      </c>
      <c r="G19" s="5" t="s">
        <v>12</v>
      </c>
      <c r="H19" s="6" t="s">
        <v>373</v>
      </c>
      <c r="I19" s="5">
        <v>583</v>
      </c>
      <c r="J19" s="17">
        <v>15264</v>
      </c>
      <c r="K19" s="17">
        <v>15264</v>
      </c>
      <c r="L19" s="17">
        <v>18316.8</v>
      </c>
      <c r="M19" s="17">
        <v>18316.8</v>
      </c>
      <c r="N19" s="17">
        <v>12211.2</v>
      </c>
      <c r="O19" s="17">
        <v>12211.2</v>
      </c>
      <c r="P19" s="17">
        <v>14653.44</v>
      </c>
      <c r="Q19" s="17">
        <v>14653.44</v>
      </c>
      <c r="R19" s="51"/>
    </row>
    <row r="20" spans="1:18" s="11" customFormat="1" ht="45" customHeight="1" x14ac:dyDescent="0.2">
      <c r="A20" s="5">
        <v>17</v>
      </c>
      <c r="B20" s="6" t="s">
        <v>51</v>
      </c>
      <c r="C20" s="5">
        <v>1</v>
      </c>
      <c r="D20" s="5"/>
      <c r="E20" s="5">
        <v>7.36</v>
      </c>
      <c r="F20" s="5" t="s">
        <v>7</v>
      </c>
      <c r="G20" s="5" t="s">
        <v>12</v>
      </c>
      <c r="H20" s="6" t="s">
        <v>373</v>
      </c>
      <c r="I20" s="5">
        <v>583</v>
      </c>
      <c r="J20" s="17">
        <v>21196.799999999999</v>
      </c>
      <c r="K20" s="17">
        <v>21196.799999999999</v>
      </c>
      <c r="L20" s="17">
        <v>25436.16</v>
      </c>
      <c r="M20" s="17">
        <v>25436.16</v>
      </c>
      <c r="N20" s="17">
        <v>16957.439999999999</v>
      </c>
      <c r="O20" s="17">
        <v>16957.439999999999</v>
      </c>
      <c r="P20" s="17">
        <v>20348.93</v>
      </c>
      <c r="Q20" s="17">
        <v>20348.93</v>
      </c>
      <c r="R20" s="51"/>
    </row>
    <row r="21" spans="1:18" s="11" customFormat="1" ht="45" customHeight="1" x14ac:dyDescent="0.2">
      <c r="A21" s="5">
        <v>18</v>
      </c>
      <c r="B21" s="6" t="s">
        <v>52</v>
      </c>
      <c r="C21" s="5">
        <v>1</v>
      </c>
      <c r="D21" s="5"/>
      <c r="E21" s="5">
        <v>5.19</v>
      </c>
      <c r="F21" s="5" t="s">
        <v>7</v>
      </c>
      <c r="G21" s="5" t="s">
        <v>12</v>
      </c>
      <c r="H21" s="6" t="s">
        <v>373</v>
      </c>
      <c r="I21" s="5">
        <v>583</v>
      </c>
      <c r="J21" s="17">
        <v>14947.2</v>
      </c>
      <c r="K21" s="17">
        <v>14947.2</v>
      </c>
      <c r="L21" s="17">
        <v>17936.64</v>
      </c>
      <c r="M21" s="17">
        <v>17936.64</v>
      </c>
      <c r="N21" s="17">
        <v>11957.760000000002</v>
      </c>
      <c r="O21" s="17">
        <v>11957.760000000002</v>
      </c>
      <c r="P21" s="17">
        <v>14349.31</v>
      </c>
      <c r="Q21" s="17">
        <v>14349.31</v>
      </c>
      <c r="R21" s="51"/>
    </row>
    <row r="22" spans="1:18" s="11" customFormat="1" ht="45" customHeight="1" x14ac:dyDescent="0.2">
      <c r="A22" s="5">
        <v>19</v>
      </c>
      <c r="B22" s="6" t="s">
        <v>53</v>
      </c>
      <c r="C22" s="5">
        <v>1</v>
      </c>
      <c r="D22" s="5"/>
      <c r="E22" s="5">
        <v>7.11</v>
      </c>
      <c r="F22" s="5" t="s">
        <v>7</v>
      </c>
      <c r="G22" s="5" t="s">
        <v>12</v>
      </c>
      <c r="H22" s="6" t="s">
        <v>373</v>
      </c>
      <c r="I22" s="5">
        <v>583</v>
      </c>
      <c r="J22" s="17">
        <v>20476.8</v>
      </c>
      <c r="K22" s="17">
        <v>20476.8</v>
      </c>
      <c r="L22" s="17">
        <v>24572.16</v>
      </c>
      <c r="M22" s="17">
        <v>24572.16</v>
      </c>
      <c r="N22" s="17">
        <v>16381.44</v>
      </c>
      <c r="O22" s="17">
        <v>16381.44</v>
      </c>
      <c r="P22" s="17">
        <v>19657.73</v>
      </c>
      <c r="Q22" s="17">
        <v>19657.73</v>
      </c>
      <c r="R22" s="51"/>
    </row>
    <row r="23" spans="1:18" s="11" customFormat="1" ht="45" customHeight="1" x14ac:dyDescent="0.2">
      <c r="A23" s="5">
        <v>20</v>
      </c>
      <c r="B23" s="6" t="s">
        <v>54</v>
      </c>
      <c r="C23" s="5">
        <v>1</v>
      </c>
      <c r="D23" s="5"/>
      <c r="E23" s="5">
        <v>5.42</v>
      </c>
      <c r="F23" s="5" t="s">
        <v>7</v>
      </c>
      <c r="G23" s="5" t="s">
        <v>12</v>
      </c>
      <c r="H23" s="6" t="s">
        <v>373</v>
      </c>
      <c r="I23" s="5">
        <v>583</v>
      </c>
      <c r="J23" s="17">
        <v>15609.6</v>
      </c>
      <c r="K23" s="17">
        <v>15609.6</v>
      </c>
      <c r="L23" s="17">
        <v>18731.52</v>
      </c>
      <c r="M23" s="17">
        <v>18731.52</v>
      </c>
      <c r="N23" s="17">
        <v>12487.68</v>
      </c>
      <c r="O23" s="17">
        <v>12487.68</v>
      </c>
      <c r="P23" s="17">
        <v>14985.22</v>
      </c>
      <c r="Q23" s="17">
        <v>14985.22</v>
      </c>
      <c r="R23" s="51"/>
    </row>
    <row r="24" spans="1:18" s="11" customFormat="1" ht="45" customHeight="1" x14ac:dyDescent="0.2">
      <c r="A24" s="5">
        <v>21</v>
      </c>
      <c r="B24" s="6" t="s">
        <v>55</v>
      </c>
      <c r="C24" s="5">
        <v>1</v>
      </c>
      <c r="D24" s="5"/>
      <c r="E24" s="5">
        <v>5.34</v>
      </c>
      <c r="F24" s="5" t="s">
        <v>7</v>
      </c>
      <c r="G24" s="5" t="s">
        <v>12</v>
      </c>
      <c r="H24" s="6" t="s">
        <v>373</v>
      </c>
      <c r="I24" s="5">
        <v>583</v>
      </c>
      <c r="J24" s="17">
        <v>15379.2</v>
      </c>
      <c r="K24" s="17">
        <v>15379.2</v>
      </c>
      <c r="L24" s="17">
        <v>18455.04</v>
      </c>
      <c r="M24" s="17">
        <v>18455.04</v>
      </c>
      <c r="N24" s="17">
        <v>12303.36</v>
      </c>
      <c r="O24" s="17">
        <v>12303.36</v>
      </c>
      <c r="P24" s="17">
        <v>14764.03</v>
      </c>
      <c r="Q24" s="17">
        <v>14764.03</v>
      </c>
      <c r="R24" s="51"/>
    </row>
    <row r="25" spans="1:18" s="11" customFormat="1" ht="45" customHeight="1" x14ac:dyDescent="0.2">
      <c r="A25" s="5">
        <v>22</v>
      </c>
      <c r="B25" s="6" t="s">
        <v>56</v>
      </c>
      <c r="C25" s="5">
        <v>1</v>
      </c>
      <c r="D25" s="5"/>
      <c r="E25" s="5">
        <v>3.24</v>
      </c>
      <c r="F25" s="5" t="s">
        <v>7</v>
      </c>
      <c r="G25" s="5" t="s">
        <v>12</v>
      </c>
      <c r="H25" s="6" t="s">
        <v>373</v>
      </c>
      <c r="I25" s="5">
        <v>583</v>
      </c>
      <c r="J25" s="17">
        <v>9331.2000000000007</v>
      </c>
      <c r="K25" s="17">
        <v>9331.2000000000007</v>
      </c>
      <c r="L25" s="17">
        <v>11197.44</v>
      </c>
      <c r="M25" s="17">
        <v>11197.44</v>
      </c>
      <c r="N25" s="17">
        <v>7464.9600000000009</v>
      </c>
      <c r="O25" s="17">
        <v>7464.9600000000009</v>
      </c>
      <c r="P25" s="17">
        <v>8957.9500000000007</v>
      </c>
      <c r="Q25" s="17">
        <v>8957.9500000000007</v>
      </c>
      <c r="R25" s="51"/>
    </row>
    <row r="26" spans="1:18" s="11" customFormat="1" ht="45" customHeight="1" x14ac:dyDescent="0.2">
      <c r="A26" s="5">
        <v>23</v>
      </c>
      <c r="B26" s="6" t="s">
        <v>57</v>
      </c>
      <c r="C26" s="5">
        <v>1</v>
      </c>
      <c r="D26" s="5"/>
      <c r="E26" s="5">
        <v>2.88</v>
      </c>
      <c r="F26" s="5" t="s">
        <v>7</v>
      </c>
      <c r="G26" s="5" t="s">
        <v>12</v>
      </c>
      <c r="H26" s="6" t="s">
        <v>373</v>
      </c>
      <c r="I26" s="5">
        <v>583</v>
      </c>
      <c r="J26" s="17">
        <v>8294.4</v>
      </c>
      <c r="K26" s="17">
        <v>8294.4</v>
      </c>
      <c r="L26" s="17">
        <v>9953.2799999999988</v>
      </c>
      <c r="M26" s="17">
        <v>9953.2799999999988</v>
      </c>
      <c r="N26" s="17">
        <v>6635.52</v>
      </c>
      <c r="O26" s="17">
        <v>6635.52</v>
      </c>
      <c r="P26" s="17">
        <v>7962.62</v>
      </c>
      <c r="Q26" s="17">
        <v>7962.62</v>
      </c>
      <c r="R26" s="51"/>
    </row>
    <row r="27" spans="1:18" s="11" customFormat="1" ht="45" customHeight="1" x14ac:dyDescent="0.2">
      <c r="A27" s="5">
        <v>24</v>
      </c>
      <c r="B27" s="6" t="s">
        <v>58</v>
      </c>
      <c r="C27" s="5">
        <v>1</v>
      </c>
      <c r="D27" s="5"/>
      <c r="E27" s="5">
        <v>2.36</v>
      </c>
      <c r="F27" s="5" t="s">
        <v>7</v>
      </c>
      <c r="G27" s="5" t="s">
        <v>12</v>
      </c>
      <c r="H27" s="6" t="s">
        <v>373</v>
      </c>
      <c r="I27" s="5">
        <v>583</v>
      </c>
      <c r="J27" s="17">
        <v>6796.8</v>
      </c>
      <c r="K27" s="17">
        <v>6796.8</v>
      </c>
      <c r="L27" s="17">
        <v>8156.16</v>
      </c>
      <c r="M27" s="17">
        <v>8156.16</v>
      </c>
      <c r="N27" s="17">
        <v>5437.4400000000005</v>
      </c>
      <c r="O27" s="17">
        <v>5437.4400000000005</v>
      </c>
      <c r="P27" s="17">
        <v>6524.93</v>
      </c>
      <c r="Q27" s="17">
        <v>6524.93</v>
      </c>
      <c r="R27" s="51"/>
    </row>
    <row r="28" spans="1:18" s="11" customFormat="1" ht="45" customHeight="1" x14ac:dyDescent="0.2">
      <c r="A28" s="5">
        <v>25</v>
      </c>
      <c r="B28" s="6" t="s">
        <v>59</v>
      </c>
      <c r="C28" s="5">
        <v>1</v>
      </c>
      <c r="D28" s="5"/>
      <c r="E28" s="5">
        <v>2.48</v>
      </c>
      <c r="F28" s="5" t="s">
        <v>7</v>
      </c>
      <c r="G28" s="5" t="s">
        <v>12</v>
      </c>
      <c r="H28" s="6" t="s">
        <v>373</v>
      </c>
      <c r="I28" s="5">
        <v>583</v>
      </c>
      <c r="J28" s="17">
        <v>7142.4000000000005</v>
      </c>
      <c r="K28" s="17">
        <v>7142.4000000000005</v>
      </c>
      <c r="L28" s="17">
        <v>8570.880000000001</v>
      </c>
      <c r="M28" s="17">
        <v>8570.880000000001</v>
      </c>
      <c r="N28" s="17">
        <v>5713.920000000001</v>
      </c>
      <c r="O28" s="17">
        <v>5713.920000000001</v>
      </c>
      <c r="P28" s="17">
        <v>6856.7</v>
      </c>
      <c r="Q28" s="17">
        <v>6856.7</v>
      </c>
      <c r="R28" s="51"/>
    </row>
    <row r="29" spans="1:18" s="11" customFormat="1" ht="45" customHeight="1" x14ac:dyDescent="0.2">
      <c r="A29" s="5">
        <v>26</v>
      </c>
      <c r="B29" s="6" t="s">
        <v>60</v>
      </c>
      <c r="C29" s="5">
        <v>1</v>
      </c>
      <c r="D29" s="5"/>
      <c r="E29" s="5">
        <v>2.38</v>
      </c>
      <c r="F29" s="5" t="s">
        <v>7</v>
      </c>
      <c r="G29" s="5" t="s">
        <v>12</v>
      </c>
      <c r="H29" s="6" t="s">
        <v>373</v>
      </c>
      <c r="I29" s="5">
        <v>583</v>
      </c>
      <c r="J29" s="17">
        <v>6854.4000000000005</v>
      </c>
      <c r="K29" s="17">
        <v>6854.4000000000005</v>
      </c>
      <c r="L29" s="17">
        <v>8225.2800000000007</v>
      </c>
      <c r="M29" s="17">
        <v>8225.2800000000007</v>
      </c>
      <c r="N29" s="17">
        <v>5483.52</v>
      </c>
      <c r="O29" s="17">
        <v>5483.52</v>
      </c>
      <c r="P29" s="17">
        <v>6580.22</v>
      </c>
      <c r="Q29" s="17">
        <v>6580.22</v>
      </c>
      <c r="R29" s="51"/>
    </row>
    <row r="30" spans="1:18" s="11" customFormat="1" ht="45" customHeight="1" x14ac:dyDescent="0.2">
      <c r="A30" s="5">
        <v>27</v>
      </c>
      <c r="B30" s="6" t="s">
        <v>61</v>
      </c>
      <c r="C30" s="5">
        <v>1</v>
      </c>
      <c r="D30" s="5"/>
      <c r="E30" s="5">
        <v>9.33</v>
      </c>
      <c r="F30" s="5" t="s">
        <v>62</v>
      </c>
      <c r="G30" s="5" t="s">
        <v>12</v>
      </c>
      <c r="H30" s="6"/>
      <c r="I30" s="6"/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51"/>
    </row>
    <row r="31" spans="1:18" s="11" customFormat="1" ht="45" customHeight="1" x14ac:dyDescent="0.2">
      <c r="A31" s="5">
        <v>28</v>
      </c>
      <c r="B31" s="6" t="s">
        <v>63</v>
      </c>
      <c r="C31" s="5">
        <v>1</v>
      </c>
      <c r="D31" s="5"/>
      <c r="E31" s="5">
        <v>5.28</v>
      </c>
      <c r="F31" s="5" t="s">
        <v>62</v>
      </c>
      <c r="G31" s="5" t="s">
        <v>12</v>
      </c>
      <c r="H31" s="6"/>
      <c r="I31" s="6"/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51"/>
    </row>
    <row r="32" spans="1:18" s="11" customFormat="1" ht="45" customHeight="1" x14ac:dyDescent="0.2">
      <c r="A32" s="5">
        <v>29</v>
      </c>
      <c r="B32" s="6" t="s">
        <v>64</v>
      </c>
      <c r="C32" s="5">
        <v>1</v>
      </c>
      <c r="D32" s="5"/>
      <c r="E32" s="5">
        <v>7.52</v>
      </c>
      <c r="F32" s="5" t="s">
        <v>7</v>
      </c>
      <c r="G32" s="5" t="s">
        <v>12</v>
      </c>
      <c r="H32" s="12" t="s">
        <v>373</v>
      </c>
      <c r="I32" s="5">
        <v>583</v>
      </c>
      <c r="J32" s="17">
        <v>21657.600000000002</v>
      </c>
      <c r="K32" s="17">
        <v>21657.600000000002</v>
      </c>
      <c r="L32" s="17">
        <v>25989.120000000003</v>
      </c>
      <c r="M32" s="17">
        <v>25989.120000000003</v>
      </c>
      <c r="N32" s="17">
        <v>17326.080000000002</v>
      </c>
      <c r="O32" s="17">
        <v>17326.080000000002</v>
      </c>
      <c r="P32" s="17">
        <v>20791.3</v>
      </c>
      <c r="Q32" s="17">
        <v>20791.3</v>
      </c>
      <c r="R32" s="51"/>
    </row>
    <row r="33" spans="1:18" s="11" customFormat="1" ht="45" customHeight="1" x14ac:dyDescent="0.2">
      <c r="A33" s="5">
        <v>30</v>
      </c>
      <c r="B33" s="6" t="s">
        <v>65</v>
      </c>
      <c r="C33" s="5">
        <v>1</v>
      </c>
      <c r="D33" s="5"/>
      <c r="E33" s="5">
        <v>7.85</v>
      </c>
      <c r="F33" s="5" t="s">
        <v>7</v>
      </c>
      <c r="G33" s="5" t="s">
        <v>12</v>
      </c>
      <c r="H33" s="12" t="s">
        <v>373</v>
      </c>
      <c r="I33" s="5">
        <v>583</v>
      </c>
      <c r="J33" s="17">
        <v>22608</v>
      </c>
      <c r="K33" s="17">
        <v>22608</v>
      </c>
      <c r="L33" s="17">
        <v>27129.599999999999</v>
      </c>
      <c r="M33" s="17">
        <v>27129.599999999999</v>
      </c>
      <c r="N33" s="17">
        <v>18086.400000000001</v>
      </c>
      <c r="O33" s="17">
        <v>18086.400000000001</v>
      </c>
      <c r="P33" s="17">
        <v>21703.68</v>
      </c>
      <c r="Q33" s="17">
        <v>21703.68</v>
      </c>
      <c r="R33" s="51"/>
    </row>
    <row r="34" spans="1:18" s="11" customFormat="1" ht="45" customHeight="1" x14ac:dyDescent="0.2">
      <c r="A34" s="5">
        <v>31</v>
      </c>
      <c r="B34" s="6" t="s">
        <v>66</v>
      </c>
      <c r="C34" s="5">
        <v>1</v>
      </c>
      <c r="D34" s="5"/>
      <c r="E34" s="5">
        <v>1.5</v>
      </c>
      <c r="F34" s="5" t="s">
        <v>62</v>
      </c>
      <c r="G34" s="5" t="s">
        <v>12</v>
      </c>
      <c r="H34" s="12" t="s">
        <v>374</v>
      </c>
      <c r="I34" s="6"/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51"/>
    </row>
    <row r="35" spans="1:18" s="11" customFormat="1" ht="45" customHeight="1" x14ac:dyDescent="0.2">
      <c r="A35" s="5">
        <v>32</v>
      </c>
      <c r="B35" s="6" t="s">
        <v>67</v>
      </c>
      <c r="C35" s="5">
        <v>1</v>
      </c>
      <c r="D35" s="5"/>
      <c r="E35" s="5">
        <v>1.9</v>
      </c>
      <c r="F35" s="5" t="s">
        <v>62</v>
      </c>
      <c r="G35" s="5" t="s">
        <v>12</v>
      </c>
      <c r="H35" s="12" t="s">
        <v>374</v>
      </c>
      <c r="I35" s="13"/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51"/>
    </row>
    <row r="36" spans="1:18" s="11" customFormat="1" ht="45" customHeight="1" x14ac:dyDescent="0.2">
      <c r="A36" s="5">
        <v>33</v>
      </c>
      <c r="B36" s="6" t="s">
        <v>68</v>
      </c>
      <c r="C36" s="5">
        <v>2</v>
      </c>
      <c r="D36" s="5"/>
      <c r="E36" s="5">
        <v>1.3</v>
      </c>
      <c r="F36" s="5" t="s">
        <v>69</v>
      </c>
      <c r="G36" s="5" t="s">
        <v>12</v>
      </c>
      <c r="H36" s="5" t="s">
        <v>70</v>
      </c>
      <c r="I36" s="5">
        <v>925</v>
      </c>
      <c r="J36" s="17">
        <v>42.120000000000005</v>
      </c>
      <c r="K36" s="17">
        <v>84.240000000000009</v>
      </c>
      <c r="L36" s="17">
        <v>50.54</v>
      </c>
      <c r="M36" s="17">
        <v>101.08800000000001</v>
      </c>
      <c r="N36" s="17">
        <v>33.700000000000003</v>
      </c>
      <c r="O36" s="17">
        <f>N36*2</f>
        <v>67.400000000000006</v>
      </c>
      <c r="P36" s="17">
        <v>40.440000000000005</v>
      </c>
      <c r="Q36" s="17">
        <v>80.88000000000001</v>
      </c>
      <c r="R36" s="51"/>
    </row>
    <row r="37" spans="1:18" s="11" customFormat="1" ht="45" customHeight="1" x14ac:dyDescent="0.2">
      <c r="A37" s="5">
        <v>34</v>
      </c>
      <c r="B37" s="6" t="s">
        <v>71</v>
      </c>
      <c r="C37" s="5">
        <v>3</v>
      </c>
      <c r="D37" s="5"/>
      <c r="E37" s="5">
        <v>7.4</v>
      </c>
      <c r="F37" s="5" t="s">
        <v>7</v>
      </c>
      <c r="G37" s="5" t="s">
        <v>12</v>
      </c>
      <c r="H37" s="5" t="s">
        <v>72</v>
      </c>
      <c r="I37" s="5">
        <v>750</v>
      </c>
      <c r="J37" s="17">
        <v>9144</v>
      </c>
      <c r="K37" s="17">
        <v>27432</v>
      </c>
      <c r="L37" s="17">
        <v>10972.8</v>
      </c>
      <c r="M37" s="17">
        <v>32918.400000000001</v>
      </c>
      <c r="N37" s="17">
        <v>7315.2000000000007</v>
      </c>
      <c r="O37" s="17">
        <v>21945.600000000002</v>
      </c>
      <c r="P37" s="17">
        <v>8778.24</v>
      </c>
      <c r="Q37" s="17">
        <v>26334.720000000001</v>
      </c>
      <c r="R37" s="51"/>
    </row>
    <row r="38" spans="1:18" s="11" customFormat="1" ht="45" customHeight="1" x14ac:dyDescent="0.2">
      <c r="A38" s="5">
        <v>35</v>
      </c>
      <c r="B38" s="6" t="s">
        <v>73</v>
      </c>
      <c r="C38" s="5">
        <v>1</v>
      </c>
      <c r="D38" s="5"/>
      <c r="E38" s="5">
        <v>16.5</v>
      </c>
      <c r="F38" s="5" t="s">
        <v>7</v>
      </c>
      <c r="G38" s="5" t="s">
        <v>74</v>
      </c>
      <c r="H38" s="5" t="s">
        <v>75</v>
      </c>
      <c r="I38" s="5">
        <v>585</v>
      </c>
      <c r="J38" s="17">
        <v>47520</v>
      </c>
      <c r="K38" s="17">
        <v>47520</v>
      </c>
      <c r="L38" s="17">
        <v>57024</v>
      </c>
      <c r="M38" s="17">
        <v>57024</v>
      </c>
      <c r="N38" s="17">
        <v>38016</v>
      </c>
      <c r="O38" s="17">
        <v>38016</v>
      </c>
      <c r="P38" s="17">
        <v>45619.199999999997</v>
      </c>
      <c r="Q38" s="17">
        <v>45619.199999999997</v>
      </c>
      <c r="R38" s="51"/>
    </row>
    <row r="39" spans="1:18" s="11" customFormat="1" ht="45" customHeight="1" x14ac:dyDescent="0.2">
      <c r="A39" s="5">
        <v>36</v>
      </c>
      <c r="B39" s="6" t="s">
        <v>76</v>
      </c>
      <c r="C39" s="5">
        <v>1</v>
      </c>
      <c r="D39" s="5"/>
      <c r="E39" s="5">
        <v>14.8</v>
      </c>
      <c r="F39" s="5" t="s">
        <v>7</v>
      </c>
      <c r="G39" s="5" t="s">
        <v>12</v>
      </c>
      <c r="H39" s="5" t="s">
        <v>77</v>
      </c>
      <c r="I39" s="5">
        <v>585</v>
      </c>
      <c r="J39" s="17">
        <v>42624</v>
      </c>
      <c r="K39" s="17">
        <v>42624</v>
      </c>
      <c r="L39" s="17">
        <v>51148.799999999996</v>
      </c>
      <c r="M39" s="17">
        <v>51148.799999999996</v>
      </c>
      <c r="N39" s="17">
        <v>34099.200000000004</v>
      </c>
      <c r="O39" s="17">
        <v>34099.200000000004</v>
      </c>
      <c r="P39" s="17">
        <v>40919.040000000001</v>
      </c>
      <c r="Q39" s="17">
        <v>40919.040000000001</v>
      </c>
      <c r="R39" s="51"/>
    </row>
    <row r="40" spans="1:18" s="11" customFormat="1" ht="45" customHeight="1" x14ac:dyDescent="0.2">
      <c r="A40" s="5">
        <v>37</v>
      </c>
      <c r="B40" s="6" t="s">
        <v>76</v>
      </c>
      <c r="C40" s="5">
        <v>1</v>
      </c>
      <c r="D40" s="5"/>
      <c r="E40" s="5">
        <v>9.6999999999999993</v>
      </c>
      <c r="F40" s="5" t="s">
        <v>7</v>
      </c>
      <c r="G40" s="5" t="s">
        <v>12</v>
      </c>
      <c r="H40" s="5" t="s">
        <v>78</v>
      </c>
      <c r="I40" s="5">
        <v>925</v>
      </c>
      <c r="J40" s="17">
        <v>468</v>
      </c>
      <c r="K40" s="17">
        <v>468</v>
      </c>
      <c r="L40" s="17">
        <v>561.6</v>
      </c>
      <c r="M40" s="17">
        <v>561.6</v>
      </c>
      <c r="N40" s="17">
        <v>374.40000000000003</v>
      </c>
      <c r="O40" s="17">
        <v>374.40000000000003</v>
      </c>
      <c r="P40" s="17">
        <v>449.28000000000003</v>
      </c>
      <c r="Q40" s="17">
        <v>449.28000000000003</v>
      </c>
      <c r="R40" s="51"/>
    </row>
    <row r="41" spans="1:18" s="11" customFormat="1" ht="45" customHeight="1" x14ac:dyDescent="0.2">
      <c r="A41" s="5">
        <v>38</v>
      </c>
      <c r="B41" s="6" t="s">
        <v>88</v>
      </c>
      <c r="C41" s="5">
        <v>1</v>
      </c>
      <c r="D41" s="5"/>
      <c r="E41" s="5">
        <v>4.7</v>
      </c>
      <c r="F41" s="5" t="s">
        <v>7</v>
      </c>
      <c r="G41" s="5" t="s">
        <v>12</v>
      </c>
      <c r="H41" s="5" t="s">
        <v>89</v>
      </c>
      <c r="I41" s="5">
        <v>585</v>
      </c>
      <c r="J41" s="17">
        <v>13536</v>
      </c>
      <c r="K41" s="17">
        <v>13536</v>
      </c>
      <c r="L41" s="17">
        <v>16243.199999999999</v>
      </c>
      <c r="M41" s="17">
        <v>16243.199999999999</v>
      </c>
      <c r="N41" s="17">
        <v>10828.800000000001</v>
      </c>
      <c r="O41" s="17">
        <v>10828.800000000001</v>
      </c>
      <c r="P41" s="17">
        <v>12994.560000000001</v>
      </c>
      <c r="Q41" s="17">
        <v>12994.560000000001</v>
      </c>
      <c r="R41" s="51"/>
    </row>
    <row r="42" spans="1:18" s="11" customFormat="1" ht="45" customHeight="1" x14ac:dyDescent="0.2">
      <c r="A42" s="5">
        <v>39</v>
      </c>
      <c r="B42" s="6" t="s">
        <v>90</v>
      </c>
      <c r="C42" s="5">
        <v>1</v>
      </c>
      <c r="D42" s="5"/>
      <c r="E42" s="5">
        <v>2.5</v>
      </c>
      <c r="F42" s="5" t="s">
        <v>7</v>
      </c>
      <c r="G42" s="5" t="s">
        <v>91</v>
      </c>
      <c r="H42" s="5" t="s">
        <v>92</v>
      </c>
      <c r="I42" s="5">
        <v>585</v>
      </c>
      <c r="J42" s="17">
        <v>5760</v>
      </c>
      <c r="K42" s="17">
        <v>5760</v>
      </c>
      <c r="L42" s="17">
        <v>6912</v>
      </c>
      <c r="M42" s="17">
        <v>6912</v>
      </c>
      <c r="N42" s="17">
        <v>4608</v>
      </c>
      <c r="O42" s="17">
        <v>4608</v>
      </c>
      <c r="P42" s="17">
        <v>5529.5999999999995</v>
      </c>
      <c r="Q42" s="17">
        <v>5529.5999999999995</v>
      </c>
      <c r="R42" s="51"/>
    </row>
    <row r="43" spans="1:18" s="11" customFormat="1" ht="45" customHeight="1" x14ac:dyDescent="0.2">
      <c r="A43" s="5">
        <v>40</v>
      </c>
      <c r="B43" s="6" t="s">
        <v>93</v>
      </c>
      <c r="C43" s="5">
        <v>1</v>
      </c>
      <c r="D43" s="5"/>
      <c r="E43" s="5">
        <v>4.5999999999999996</v>
      </c>
      <c r="F43" s="5" t="s">
        <v>7</v>
      </c>
      <c r="G43" s="5" t="s">
        <v>94</v>
      </c>
      <c r="H43" s="5" t="s">
        <v>375</v>
      </c>
      <c r="I43" s="5">
        <v>585</v>
      </c>
      <c r="J43" s="17">
        <v>17354.88</v>
      </c>
      <c r="K43" s="17">
        <v>17354.88</v>
      </c>
      <c r="L43" s="17">
        <v>20825.86</v>
      </c>
      <c r="M43" s="17">
        <v>20825.86</v>
      </c>
      <c r="N43" s="17">
        <v>13883.9</v>
      </c>
      <c r="O43" s="17">
        <v>13883.9</v>
      </c>
      <c r="P43" s="17">
        <v>16660.68</v>
      </c>
      <c r="Q43" s="17">
        <v>16660.68</v>
      </c>
      <c r="R43" s="51"/>
    </row>
    <row r="44" spans="1:18" s="11" customFormat="1" ht="110.25" customHeight="1" x14ac:dyDescent="0.2">
      <c r="A44" s="5">
        <v>41</v>
      </c>
      <c r="B44" s="6" t="s">
        <v>95</v>
      </c>
      <c r="C44" s="5">
        <v>1</v>
      </c>
      <c r="D44" s="5"/>
      <c r="E44" s="5">
        <v>6</v>
      </c>
      <c r="F44" s="5" t="s">
        <v>7</v>
      </c>
      <c r="G44" s="5" t="s">
        <v>9</v>
      </c>
      <c r="H44" s="5" t="s">
        <v>376</v>
      </c>
      <c r="I44" s="5">
        <v>585</v>
      </c>
      <c r="J44" s="17">
        <v>19440</v>
      </c>
      <c r="K44" s="17">
        <v>19440</v>
      </c>
      <c r="L44" s="17">
        <v>23328</v>
      </c>
      <c r="M44" s="17">
        <v>23328</v>
      </c>
      <c r="N44" s="17">
        <v>15552</v>
      </c>
      <c r="O44" s="17">
        <v>15552</v>
      </c>
      <c r="P44" s="17">
        <v>18662.399999999998</v>
      </c>
      <c r="Q44" s="17">
        <v>18662.399999999998</v>
      </c>
      <c r="R44" s="51"/>
    </row>
    <row r="45" spans="1:18" s="11" customFormat="1" ht="45" customHeight="1" x14ac:dyDescent="0.2">
      <c r="A45" s="5">
        <v>42</v>
      </c>
      <c r="B45" s="6" t="s">
        <v>96</v>
      </c>
      <c r="C45" s="5">
        <v>1</v>
      </c>
      <c r="D45" s="5"/>
      <c r="E45" s="5">
        <v>2.8</v>
      </c>
      <c r="F45" s="5" t="s">
        <v>7</v>
      </c>
      <c r="G45" s="5" t="s">
        <v>12</v>
      </c>
      <c r="H45" s="5" t="s">
        <v>97</v>
      </c>
      <c r="I45" s="5">
        <v>585</v>
      </c>
      <c r="J45" s="17">
        <v>8064</v>
      </c>
      <c r="K45" s="17">
        <v>8064</v>
      </c>
      <c r="L45" s="17">
        <v>9676.7999999999993</v>
      </c>
      <c r="M45" s="17">
        <v>9676.7999999999993</v>
      </c>
      <c r="N45" s="17">
        <v>6451.2000000000007</v>
      </c>
      <c r="O45" s="17">
        <v>6451.2000000000007</v>
      </c>
      <c r="P45" s="17">
        <v>7741.4400000000005</v>
      </c>
      <c r="Q45" s="17">
        <v>7741.4400000000005</v>
      </c>
      <c r="R45" s="51"/>
    </row>
    <row r="46" spans="1:18" s="11" customFormat="1" ht="45" customHeight="1" x14ac:dyDescent="0.2">
      <c r="A46" s="5">
        <v>43</v>
      </c>
      <c r="B46" s="6" t="s">
        <v>98</v>
      </c>
      <c r="C46" s="5">
        <v>1</v>
      </c>
      <c r="D46" s="5"/>
      <c r="E46" s="5">
        <v>2.4</v>
      </c>
      <c r="F46" s="5" t="s">
        <v>7</v>
      </c>
      <c r="G46" s="5" t="s">
        <v>12</v>
      </c>
      <c r="H46" s="5" t="s">
        <v>97</v>
      </c>
      <c r="I46" s="5">
        <v>585</v>
      </c>
      <c r="J46" s="17">
        <v>6912</v>
      </c>
      <c r="K46" s="17">
        <v>6912</v>
      </c>
      <c r="L46" s="17">
        <v>8294.4</v>
      </c>
      <c r="M46" s="17">
        <v>8294.4</v>
      </c>
      <c r="N46" s="17">
        <v>5529.6</v>
      </c>
      <c r="O46" s="17">
        <v>5529.6</v>
      </c>
      <c r="P46" s="17">
        <v>6635.52</v>
      </c>
      <c r="Q46" s="17">
        <v>6635.52</v>
      </c>
      <c r="R46" s="51"/>
    </row>
    <row r="47" spans="1:18" s="11" customFormat="1" ht="45" customHeight="1" x14ac:dyDescent="0.2">
      <c r="A47" s="5">
        <v>44</v>
      </c>
      <c r="B47" s="6" t="s">
        <v>98</v>
      </c>
      <c r="C47" s="5">
        <v>1</v>
      </c>
      <c r="D47" s="5"/>
      <c r="E47" s="5">
        <v>3.5</v>
      </c>
      <c r="F47" s="5" t="s">
        <v>7</v>
      </c>
      <c r="G47" s="5" t="s">
        <v>12</v>
      </c>
      <c r="H47" s="5" t="s">
        <v>97</v>
      </c>
      <c r="I47" s="5">
        <v>585</v>
      </c>
      <c r="J47" s="17">
        <v>10080</v>
      </c>
      <c r="K47" s="17">
        <v>10080</v>
      </c>
      <c r="L47" s="17">
        <v>12096</v>
      </c>
      <c r="M47" s="17">
        <v>12096</v>
      </c>
      <c r="N47" s="17">
        <v>8064</v>
      </c>
      <c r="O47" s="17">
        <v>8064</v>
      </c>
      <c r="P47" s="17">
        <v>9676.7999999999993</v>
      </c>
      <c r="Q47" s="17">
        <v>9676.7999999999993</v>
      </c>
      <c r="R47" s="51"/>
    </row>
    <row r="48" spans="1:18" s="11" customFormat="1" ht="45" customHeight="1" x14ac:dyDescent="0.2">
      <c r="A48" s="5">
        <v>45</v>
      </c>
      <c r="B48" s="6" t="s">
        <v>102</v>
      </c>
      <c r="C48" s="5">
        <v>6</v>
      </c>
      <c r="D48" s="5"/>
      <c r="E48" s="5">
        <v>15</v>
      </c>
      <c r="F48" s="5" t="s">
        <v>7</v>
      </c>
      <c r="G48" s="5" t="s">
        <v>12</v>
      </c>
      <c r="H48" s="5" t="s">
        <v>103</v>
      </c>
      <c r="I48" s="5">
        <v>585</v>
      </c>
      <c r="J48" s="17">
        <v>7200</v>
      </c>
      <c r="K48" s="17">
        <v>43200</v>
      </c>
      <c r="L48" s="17">
        <v>8640</v>
      </c>
      <c r="M48" s="17">
        <v>51840</v>
      </c>
      <c r="N48" s="17">
        <v>5760</v>
      </c>
      <c r="O48" s="17">
        <v>34560</v>
      </c>
      <c r="P48" s="17">
        <v>6912</v>
      </c>
      <c r="Q48" s="17">
        <v>41472</v>
      </c>
      <c r="R48" s="51"/>
    </row>
    <row r="49" spans="1:18" s="11" customFormat="1" ht="45" customHeight="1" x14ac:dyDescent="0.2">
      <c r="A49" s="5">
        <v>46</v>
      </c>
      <c r="B49" s="6" t="s">
        <v>104</v>
      </c>
      <c r="C49" s="5">
        <v>8</v>
      </c>
      <c r="D49" s="5"/>
      <c r="E49" s="5">
        <v>43.3</v>
      </c>
      <c r="F49" s="5" t="s">
        <v>69</v>
      </c>
      <c r="G49" s="5" t="s">
        <v>12</v>
      </c>
      <c r="H49" s="5" t="s">
        <v>105</v>
      </c>
      <c r="I49" s="5">
        <v>925</v>
      </c>
      <c r="J49" s="17">
        <v>2340</v>
      </c>
      <c r="K49" s="17">
        <v>18720</v>
      </c>
      <c r="L49" s="17">
        <v>2808</v>
      </c>
      <c r="M49" s="17">
        <v>22464</v>
      </c>
      <c r="N49" s="17">
        <v>1872</v>
      </c>
      <c r="O49" s="17">
        <v>14976</v>
      </c>
      <c r="P49" s="17">
        <v>2246.4</v>
      </c>
      <c r="Q49" s="17">
        <v>17971.2</v>
      </c>
      <c r="R49" s="51"/>
    </row>
    <row r="50" spans="1:18" s="11" customFormat="1" ht="45" customHeight="1" x14ac:dyDescent="0.2">
      <c r="A50" s="5">
        <v>47</v>
      </c>
      <c r="B50" s="6" t="s">
        <v>110</v>
      </c>
      <c r="C50" s="5">
        <v>20</v>
      </c>
      <c r="D50" s="5" t="s">
        <v>111</v>
      </c>
      <c r="E50" s="5" t="s">
        <v>112</v>
      </c>
      <c r="F50" s="5" t="s">
        <v>9</v>
      </c>
      <c r="G50" s="5" t="s">
        <v>113</v>
      </c>
      <c r="H50" s="5" t="s">
        <v>114</v>
      </c>
      <c r="I50" s="6"/>
      <c r="J50" s="17">
        <v>874.8</v>
      </c>
      <c r="K50" s="17">
        <v>17496</v>
      </c>
      <c r="L50" s="17">
        <v>1049.76</v>
      </c>
      <c r="M50" s="17">
        <v>20995.200000000001</v>
      </c>
      <c r="N50" s="17">
        <v>699.84</v>
      </c>
      <c r="O50" s="17">
        <v>13996.800000000001</v>
      </c>
      <c r="P50" s="17">
        <v>839.81</v>
      </c>
      <c r="Q50" s="17">
        <v>16796.16</v>
      </c>
      <c r="R50" s="51"/>
    </row>
    <row r="51" spans="1:18" s="11" customFormat="1" ht="45" customHeight="1" x14ac:dyDescent="0.2">
      <c r="A51" s="5">
        <v>48</v>
      </c>
      <c r="B51" s="6" t="s">
        <v>115</v>
      </c>
      <c r="C51" s="5">
        <v>20</v>
      </c>
      <c r="D51" s="5" t="s">
        <v>116</v>
      </c>
      <c r="E51" s="5" t="s">
        <v>117</v>
      </c>
      <c r="F51" s="5" t="s">
        <v>9</v>
      </c>
      <c r="G51" s="5" t="s">
        <v>113</v>
      </c>
      <c r="H51" s="5" t="s">
        <v>114</v>
      </c>
      <c r="I51" s="6"/>
      <c r="J51" s="17">
        <v>543.6</v>
      </c>
      <c r="K51" s="17">
        <v>10872</v>
      </c>
      <c r="L51" s="17">
        <v>652.32000000000005</v>
      </c>
      <c r="M51" s="17">
        <v>13046.4</v>
      </c>
      <c r="N51" s="17">
        <v>434.88</v>
      </c>
      <c r="O51" s="17">
        <v>8697.6</v>
      </c>
      <c r="P51" s="17">
        <v>521.86</v>
      </c>
      <c r="Q51" s="17">
        <v>10437.120000000001</v>
      </c>
      <c r="R51" s="51"/>
    </row>
    <row r="52" spans="1:18" s="11" customFormat="1" ht="45" customHeight="1" x14ac:dyDescent="0.2">
      <c r="A52" s="5">
        <v>49</v>
      </c>
      <c r="B52" s="6" t="s">
        <v>118</v>
      </c>
      <c r="C52" s="5">
        <v>30</v>
      </c>
      <c r="D52" s="5" t="s">
        <v>119</v>
      </c>
      <c r="E52" s="5" t="s">
        <v>120</v>
      </c>
      <c r="F52" s="5" t="s">
        <v>9</v>
      </c>
      <c r="G52" s="5" t="s">
        <v>113</v>
      </c>
      <c r="H52" s="5" t="s">
        <v>114</v>
      </c>
      <c r="I52" s="6"/>
      <c r="J52" s="17">
        <v>283.2</v>
      </c>
      <c r="K52" s="17">
        <v>8496</v>
      </c>
      <c r="L52" s="17">
        <v>339.84</v>
      </c>
      <c r="M52" s="17">
        <v>10195.199999999999</v>
      </c>
      <c r="N52" s="17">
        <v>226.56</v>
      </c>
      <c r="O52" s="17">
        <v>6796.8</v>
      </c>
      <c r="P52" s="17">
        <v>271.87</v>
      </c>
      <c r="Q52" s="17">
        <v>8156.16</v>
      </c>
      <c r="R52" s="51"/>
    </row>
    <row r="53" spans="1:18" s="11" customFormat="1" ht="45" customHeight="1" x14ac:dyDescent="0.2">
      <c r="A53" s="5">
        <v>50</v>
      </c>
      <c r="B53" s="6" t="s">
        <v>121</v>
      </c>
      <c r="C53" s="5">
        <v>30</v>
      </c>
      <c r="D53" s="5" t="s">
        <v>122</v>
      </c>
      <c r="E53" s="5" t="s">
        <v>123</v>
      </c>
      <c r="F53" s="5" t="s">
        <v>9</v>
      </c>
      <c r="G53" s="5" t="s">
        <v>113</v>
      </c>
      <c r="H53" s="5" t="s">
        <v>114</v>
      </c>
      <c r="I53" s="6"/>
      <c r="J53" s="17">
        <v>444</v>
      </c>
      <c r="K53" s="17">
        <v>13320</v>
      </c>
      <c r="L53" s="17">
        <v>532.79999999999995</v>
      </c>
      <c r="M53" s="17">
        <v>15984</v>
      </c>
      <c r="N53" s="17">
        <v>355.2</v>
      </c>
      <c r="O53" s="17">
        <v>10656</v>
      </c>
      <c r="P53" s="17">
        <v>426.23999999999995</v>
      </c>
      <c r="Q53" s="17">
        <v>12787.199999999999</v>
      </c>
      <c r="R53" s="51"/>
    </row>
    <row r="54" spans="1:18" s="11" customFormat="1" ht="45" customHeight="1" x14ac:dyDescent="0.2">
      <c r="A54" s="5">
        <v>51</v>
      </c>
      <c r="B54" s="6" t="s">
        <v>124</v>
      </c>
      <c r="C54" s="5">
        <v>30</v>
      </c>
      <c r="D54" s="5" t="s">
        <v>125</v>
      </c>
      <c r="E54" s="5" t="s">
        <v>126</v>
      </c>
      <c r="F54" s="5" t="s">
        <v>9</v>
      </c>
      <c r="G54" s="5" t="s">
        <v>113</v>
      </c>
      <c r="H54" s="5" t="s">
        <v>114</v>
      </c>
      <c r="I54" s="6"/>
      <c r="J54" s="17">
        <v>115.2</v>
      </c>
      <c r="K54" s="17">
        <v>3456</v>
      </c>
      <c r="L54" s="17">
        <v>138.24</v>
      </c>
      <c r="M54" s="17">
        <v>4147.2</v>
      </c>
      <c r="N54" s="17">
        <v>92.160000000000011</v>
      </c>
      <c r="O54" s="17">
        <v>2764.8</v>
      </c>
      <c r="P54" s="17">
        <v>110.59</v>
      </c>
      <c r="Q54" s="17">
        <v>3317.76</v>
      </c>
      <c r="R54" s="51"/>
    </row>
    <row r="55" spans="1:18" s="11" customFormat="1" ht="45" customHeight="1" x14ac:dyDescent="0.2">
      <c r="A55" s="5">
        <v>52</v>
      </c>
      <c r="B55" s="6" t="s">
        <v>127</v>
      </c>
      <c r="C55" s="5">
        <v>20</v>
      </c>
      <c r="D55" s="5" t="s">
        <v>128</v>
      </c>
      <c r="E55" s="5" t="s">
        <v>129</v>
      </c>
      <c r="F55" s="5" t="s">
        <v>9</v>
      </c>
      <c r="G55" s="5" t="s">
        <v>113</v>
      </c>
      <c r="H55" s="5" t="s">
        <v>114</v>
      </c>
      <c r="I55" s="6"/>
      <c r="J55" s="17">
        <v>1472.4</v>
      </c>
      <c r="K55" s="17">
        <v>29448</v>
      </c>
      <c r="L55" s="17">
        <v>1766.88</v>
      </c>
      <c r="M55" s="17">
        <v>35337.599999999999</v>
      </c>
      <c r="N55" s="17">
        <v>1177.92</v>
      </c>
      <c r="O55" s="17">
        <v>23558.400000000001</v>
      </c>
      <c r="P55" s="17">
        <v>1413.5</v>
      </c>
      <c r="Q55" s="17">
        <v>28270.080000000002</v>
      </c>
      <c r="R55" s="51"/>
    </row>
    <row r="56" spans="1:18" s="11" customFormat="1" ht="45" customHeight="1" x14ac:dyDescent="0.2">
      <c r="A56" s="5">
        <v>53</v>
      </c>
      <c r="B56" s="6" t="s">
        <v>130</v>
      </c>
      <c r="C56" s="5">
        <v>10</v>
      </c>
      <c r="D56" s="5" t="s">
        <v>131</v>
      </c>
      <c r="E56" s="5" t="s">
        <v>132</v>
      </c>
      <c r="F56" s="5" t="s">
        <v>9</v>
      </c>
      <c r="G56" s="5" t="s">
        <v>113</v>
      </c>
      <c r="H56" s="5" t="s">
        <v>114</v>
      </c>
      <c r="I56" s="6"/>
      <c r="J56" s="17">
        <v>2527.1999999999998</v>
      </c>
      <c r="K56" s="17">
        <v>25272</v>
      </c>
      <c r="L56" s="17">
        <v>3032.64</v>
      </c>
      <c r="M56" s="17">
        <v>30326.399999999998</v>
      </c>
      <c r="N56" s="17">
        <v>2021.7600000000002</v>
      </c>
      <c r="O56" s="17">
        <v>20217.600000000002</v>
      </c>
      <c r="P56" s="17">
        <v>2426.11</v>
      </c>
      <c r="Q56" s="17">
        <v>24261.120000000003</v>
      </c>
      <c r="R56" s="51"/>
    </row>
    <row r="57" spans="1:18" s="11" customFormat="1" ht="45" customHeight="1" x14ac:dyDescent="0.2">
      <c r="A57" s="5">
        <v>54</v>
      </c>
      <c r="B57" s="6" t="s">
        <v>133</v>
      </c>
      <c r="C57" s="5">
        <v>20</v>
      </c>
      <c r="D57" s="5" t="s">
        <v>134</v>
      </c>
      <c r="E57" s="5" t="s">
        <v>135</v>
      </c>
      <c r="F57" s="5" t="s">
        <v>9</v>
      </c>
      <c r="G57" s="5" t="s">
        <v>113</v>
      </c>
      <c r="H57" s="5" t="s">
        <v>114</v>
      </c>
      <c r="I57" s="6"/>
      <c r="J57" s="17">
        <v>687.6</v>
      </c>
      <c r="K57" s="17">
        <v>13752</v>
      </c>
      <c r="L57" s="17">
        <v>825.12</v>
      </c>
      <c r="M57" s="17">
        <v>16502.399999999998</v>
      </c>
      <c r="N57" s="17">
        <v>550.08000000000004</v>
      </c>
      <c r="O57" s="17">
        <v>11001.6</v>
      </c>
      <c r="P57" s="17">
        <v>660.1</v>
      </c>
      <c r="Q57" s="17">
        <v>13201.92</v>
      </c>
      <c r="R57" s="51"/>
    </row>
    <row r="58" spans="1:18" s="11" customFormat="1" ht="45" customHeight="1" x14ac:dyDescent="0.2">
      <c r="A58" s="5">
        <v>55</v>
      </c>
      <c r="B58" s="6" t="s">
        <v>136</v>
      </c>
      <c r="C58" s="5">
        <v>30</v>
      </c>
      <c r="D58" s="5" t="s">
        <v>137</v>
      </c>
      <c r="E58" s="5" t="s">
        <v>138</v>
      </c>
      <c r="F58" s="5" t="s">
        <v>9</v>
      </c>
      <c r="G58" s="5" t="s">
        <v>113</v>
      </c>
      <c r="H58" s="5" t="s">
        <v>114</v>
      </c>
      <c r="I58" s="6"/>
      <c r="J58" s="17">
        <v>170.4</v>
      </c>
      <c r="K58" s="17">
        <v>5112</v>
      </c>
      <c r="L58" s="17">
        <v>204.48</v>
      </c>
      <c r="M58" s="17">
        <v>6134.4</v>
      </c>
      <c r="N58" s="17">
        <v>136.32000000000002</v>
      </c>
      <c r="O58" s="17">
        <v>4089.6000000000004</v>
      </c>
      <c r="P58" s="17">
        <v>163.58000000000001</v>
      </c>
      <c r="Q58" s="17">
        <v>4907.5200000000004</v>
      </c>
      <c r="R58" s="51"/>
    </row>
    <row r="59" spans="1:18" s="11" customFormat="1" ht="45" customHeight="1" x14ac:dyDescent="0.2">
      <c r="A59" s="5">
        <v>56</v>
      </c>
      <c r="B59" s="6" t="s">
        <v>139</v>
      </c>
      <c r="C59" s="5">
        <v>30</v>
      </c>
      <c r="D59" s="5" t="s">
        <v>140</v>
      </c>
      <c r="E59" s="5" t="s">
        <v>141</v>
      </c>
      <c r="F59" s="5" t="s">
        <v>9</v>
      </c>
      <c r="G59" s="5" t="s">
        <v>113</v>
      </c>
      <c r="H59" s="5" t="s">
        <v>114</v>
      </c>
      <c r="I59" s="6"/>
      <c r="J59" s="17">
        <v>345.6</v>
      </c>
      <c r="K59" s="17">
        <v>10368</v>
      </c>
      <c r="L59" s="17">
        <v>414.72</v>
      </c>
      <c r="M59" s="17">
        <v>12441.6</v>
      </c>
      <c r="N59" s="17">
        <v>276.47999999999996</v>
      </c>
      <c r="O59" s="17">
        <v>8294.4</v>
      </c>
      <c r="P59" s="17">
        <v>331.78</v>
      </c>
      <c r="Q59" s="17">
        <v>9953.2799999999988</v>
      </c>
      <c r="R59" s="51"/>
    </row>
    <row r="60" spans="1:18" s="11" customFormat="1" ht="45" customHeight="1" x14ac:dyDescent="0.2">
      <c r="A60" s="5">
        <v>57</v>
      </c>
      <c r="B60" s="6" t="s">
        <v>142</v>
      </c>
      <c r="C60" s="5">
        <v>20</v>
      </c>
      <c r="D60" s="5" t="s">
        <v>143</v>
      </c>
      <c r="E60" s="5" t="s">
        <v>144</v>
      </c>
      <c r="F60" s="5" t="s">
        <v>9</v>
      </c>
      <c r="G60" s="5" t="s">
        <v>113</v>
      </c>
      <c r="H60" s="5" t="s">
        <v>114</v>
      </c>
      <c r="I60" s="6"/>
      <c r="J60" s="17">
        <v>1224</v>
      </c>
      <c r="K60" s="17">
        <v>24480</v>
      </c>
      <c r="L60" s="17">
        <v>1468.8</v>
      </c>
      <c r="M60" s="17">
        <v>29376</v>
      </c>
      <c r="N60" s="17">
        <v>979.2</v>
      </c>
      <c r="O60" s="17">
        <v>19584</v>
      </c>
      <c r="P60" s="17">
        <v>1175.04</v>
      </c>
      <c r="Q60" s="17">
        <v>23500.799999999999</v>
      </c>
      <c r="R60" s="51"/>
    </row>
    <row r="61" spans="1:18" s="11" customFormat="1" ht="45" customHeight="1" x14ac:dyDescent="0.2">
      <c r="A61" s="5">
        <v>58</v>
      </c>
      <c r="B61" s="6" t="s">
        <v>145</v>
      </c>
      <c r="C61" s="5">
        <v>10</v>
      </c>
      <c r="D61" s="5" t="s">
        <v>146</v>
      </c>
      <c r="E61" s="5" t="s">
        <v>147</v>
      </c>
      <c r="F61" s="5" t="s">
        <v>9</v>
      </c>
      <c r="G61" s="5" t="s">
        <v>113</v>
      </c>
      <c r="H61" s="5" t="s">
        <v>114</v>
      </c>
      <c r="I61" s="6"/>
      <c r="J61" s="17">
        <v>1713.6</v>
      </c>
      <c r="K61" s="17">
        <v>17136</v>
      </c>
      <c r="L61" s="17">
        <v>2056.3199999999997</v>
      </c>
      <c r="M61" s="17">
        <v>20563.2</v>
      </c>
      <c r="N61" s="17">
        <v>1370.88</v>
      </c>
      <c r="O61" s="17">
        <v>13708.800000000001</v>
      </c>
      <c r="P61" s="17">
        <v>1645.06</v>
      </c>
      <c r="Q61" s="17">
        <v>16450.560000000001</v>
      </c>
      <c r="R61" s="51"/>
    </row>
    <row r="62" spans="1:18" s="11" customFormat="1" ht="45" customHeight="1" x14ac:dyDescent="0.2">
      <c r="A62" s="5">
        <v>59</v>
      </c>
      <c r="B62" s="6" t="s">
        <v>148</v>
      </c>
      <c r="C62" s="5">
        <v>10</v>
      </c>
      <c r="D62" s="5" t="s">
        <v>149</v>
      </c>
      <c r="E62" s="5" t="s">
        <v>150</v>
      </c>
      <c r="F62" s="5" t="s">
        <v>9</v>
      </c>
      <c r="G62" s="5" t="s">
        <v>113</v>
      </c>
      <c r="H62" s="5" t="s">
        <v>114</v>
      </c>
      <c r="I62" s="6"/>
      <c r="J62" s="17">
        <v>2008.8</v>
      </c>
      <c r="K62" s="17">
        <v>20088</v>
      </c>
      <c r="L62" s="17">
        <v>2410.56</v>
      </c>
      <c r="M62" s="17">
        <v>24105.599999999999</v>
      </c>
      <c r="N62" s="17">
        <v>1607.0400000000002</v>
      </c>
      <c r="O62" s="17">
        <v>16070.400000000001</v>
      </c>
      <c r="P62" s="17">
        <v>1928.45</v>
      </c>
      <c r="Q62" s="17">
        <v>19284.48</v>
      </c>
      <c r="R62" s="51"/>
    </row>
    <row r="63" spans="1:18" s="11" customFormat="1" ht="45" customHeight="1" x14ac:dyDescent="0.2">
      <c r="A63" s="5">
        <v>60</v>
      </c>
      <c r="B63" s="6" t="s">
        <v>151</v>
      </c>
      <c r="C63" s="5">
        <v>30</v>
      </c>
      <c r="D63" s="5" t="s">
        <v>152</v>
      </c>
      <c r="E63" s="5" t="s">
        <v>153</v>
      </c>
      <c r="F63" s="5" t="s">
        <v>9</v>
      </c>
      <c r="G63" s="5" t="s">
        <v>113</v>
      </c>
      <c r="H63" s="5" t="s">
        <v>114</v>
      </c>
      <c r="I63" s="6"/>
      <c r="J63" s="17">
        <v>91.2</v>
      </c>
      <c r="K63" s="17">
        <v>2736</v>
      </c>
      <c r="L63" s="17">
        <v>109.44</v>
      </c>
      <c r="M63" s="17">
        <v>3283.2</v>
      </c>
      <c r="N63" s="17">
        <v>72.960000000000008</v>
      </c>
      <c r="O63" s="17">
        <v>2188.8000000000002</v>
      </c>
      <c r="P63" s="17">
        <v>87.55</v>
      </c>
      <c r="Q63" s="17">
        <v>2626.56</v>
      </c>
      <c r="R63" s="51"/>
    </row>
    <row r="64" spans="1:18" s="11" customFormat="1" ht="45" customHeight="1" x14ac:dyDescent="0.2">
      <c r="A64" s="5">
        <v>61</v>
      </c>
      <c r="B64" s="6" t="s">
        <v>154</v>
      </c>
      <c r="C64" s="5">
        <v>30</v>
      </c>
      <c r="D64" s="5" t="s">
        <v>155</v>
      </c>
      <c r="E64" s="5" t="s">
        <v>156</v>
      </c>
      <c r="F64" s="5" t="s">
        <v>9</v>
      </c>
      <c r="G64" s="5" t="s">
        <v>113</v>
      </c>
      <c r="H64" s="5" t="s">
        <v>114</v>
      </c>
      <c r="I64" s="6"/>
      <c r="J64" s="17">
        <v>240</v>
      </c>
      <c r="K64" s="17">
        <v>7200</v>
      </c>
      <c r="L64" s="17">
        <v>288</v>
      </c>
      <c r="M64" s="17">
        <v>8640</v>
      </c>
      <c r="N64" s="17">
        <v>192</v>
      </c>
      <c r="O64" s="17">
        <v>5760</v>
      </c>
      <c r="P64" s="17">
        <v>230.39999999999998</v>
      </c>
      <c r="Q64" s="17">
        <v>6912</v>
      </c>
      <c r="R64" s="51"/>
    </row>
    <row r="65" spans="1:18" s="11" customFormat="1" ht="45" customHeight="1" x14ac:dyDescent="0.2">
      <c r="A65" s="5">
        <v>62</v>
      </c>
      <c r="B65" s="6" t="s">
        <v>157</v>
      </c>
      <c r="C65" s="5">
        <v>30</v>
      </c>
      <c r="D65" s="5" t="s">
        <v>119</v>
      </c>
      <c r="E65" s="5" t="s">
        <v>158</v>
      </c>
      <c r="F65" s="5" t="s">
        <v>9</v>
      </c>
      <c r="G65" s="5" t="s">
        <v>113</v>
      </c>
      <c r="H65" s="5" t="s">
        <v>114</v>
      </c>
      <c r="I65" s="6"/>
      <c r="J65" s="17">
        <v>326.39999999999998</v>
      </c>
      <c r="K65" s="17">
        <v>9792</v>
      </c>
      <c r="L65" s="17">
        <v>391.67999999999995</v>
      </c>
      <c r="M65" s="17">
        <v>11750.4</v>
      </c>
      <c r="N65" s="17">
        <v>261.12</v>
      </c>
      <c r="O65" s="17">
        <v>7833.6</v>
      </c>
      <c r="P65" s="17">
        <v>313.33999999999997</v>
      </c>
      <c r="Q65" s="17">
        <v>9400.32</v>
      </c>
      <c r="R65" s="51"/>
    </row>
    <row r="66" spans="1:18" s="11" customFormat="1" ht="45" customHeight="1" x14ac:dyDescent="0.2">
      <c r="A66" s="5">
        <v>63</v>
      </c>
      <c r="B66" s="6" t="s">
        <v>159</v>
      </c>
      <c r="C66" s="5">
        <v>20</v>
      </c>
      <c r="D66" s="5" t="s">
        <v>160</v>
      </c>
      <c r="E66" s="5" t="s">
        <v>161</v>
      </c>
      <c r="F66" s="5" t="s">
        <v>9</v>
      </c>
      <c r="G66" s="5" t="s">
        <v>113</v>
      </c>
      <c r="H66" s="5" t="s">
        <v>114</v>
      </c>
      <c r="I66" s="6"/>
      <c r="J66" s="17">
        <v>608.4</v>
      </c>
      <c r="K66" s="17">
        <v>12168</v>
      </c>
      <c r="L66" s="17">
        <v>730.07999999999993</v>
      </c>
      <c r="M66" s="17">
        <v>14601.6</v>
      </c>
      <c r="N66" s="17">
        <v>486.71999999999997</v>
      </c>
      <c r="O66" s="17">
        <v>9734.4</v>
      </c>
      <c r="P66" s="17">
        <v>584.05999999999995</v>
      </c>
      <c r="Q66" s="17">
        <v>11681.279999999999</v>
      </c>
      <c r="R66" s="51"/>
    </row>
    <row r="67" spans="1:18" s="11" customFormat="1" ht="45" customHeight="1" x14ac:dyDescent="0.2">
      <c r="A67" s="5">
        <v>64</v>
      </c>
      <c r="B67" s="6" t="s">
        <v>162</v>
      </c>
      <c r="C67" s="5">
        <v>20</v>
      </c>
      <c r="D67" s="5" t="s">
        <v>163</v>
      </c>
      <c r="E67" s="5" t="s">
        <v>164</v>
      </c>
      <c r="F67" s="5" t="s">
        <v>9</v>
      </c>
      <c r="G67" s="5" t="s">
        <v>113</v>
      </c>
      <c r="H67" s="5" t="s">
        <v>114</v>
      </c>
      <c r="I67" s="6"/>
      <c r="J67" s="17">
        <v>1123.2</v>
      </c>
      <c r="K67" s="17">
        <v>22464</v>
      </c>
      <c r="L67" s="17">
        <v>1347.84</v>
      </c>
      <c r="M67" s="17">
        <v>26956.799999999999</v>
      </c>
      <c r="N67" s="17">
        <v>898.56000000000006</v>
      </c>
      <c r="O67" s="17">
        <v>17971.2</v>
      </c>
      <c r="P67" s="17">
        <v>1078.27</v>
      </c>
      <c r="Q67" s="17">
        <v>21565.439999999999</v>
      </c>
      <c r="R67" s="51"/>
    </row>
    <row r="68" spans="1:18" s="11" customFormat="1" ht="45" customHeight="1" x14ac:dyDescent="0.2">
      <c r="A68" s="5">
        <v>65</v>
      </c>
      <c r="B68" s="6" t="s">
        <v>165</v>
      </c>
      <c r="C68" s="5">
        <v>20</v>
      </c>
      <c r="D68" s="5" t="s">
        <v>166</v>
      </c>
      <c r="E68" s="5" t="s">
        <v>167</v>
      </c>
      <c r="F68" s="5" t="s">
        <v>9</v>
      </c>
      <c r="G68" s="5" t="s">
        <v>113</v>
      </c>
      <c r="H68" s="5" t="s">
        <v>114</v>
      </c>
      <c r="I68" s="6"/>
      <c r="J68" s="17">
        <v>1216.8</v>
      </c>
      <c r="K68" s="17">
        <v>24336</v>
      </c>
      <c r="L68" s="17">
        <v>1460.1599999999999</v>
      </c>
      <c r="M68" s="17">
        <v>29203.200000000001</v>
      </c>
      <c r="N68" s="17">
        <v>973.43999999999994</v>
      </c>
      <c r="O68" s="17">
        <v>19468.8</v>
      </c>
      <c r="P68" s="17">
        <v>1168.1300000000001</v>
      </c>
      <c r="Q68" s="17">
        <v>23362.559999999998</v>
      </c>
      <c r="R68" s="51"/>
    </row>
    <row r="69" spans="1:18" s="11" customFormat="1" ht="45" customHeight="1" x14ac:dyDescent="0.2">
      <c r="A69" s="5">
        <v>66</v>
      </c>
      <c r="B69" s="6" t="s">
        <v>168</v>
      </c>
      <c r="C69" s="5">
        <v>10</v>
      </c>
      <c r="D69" s="5" t="s">
        <v>169</v>
      </c>
      <c r="E69" s="5" t="s">
        <v>170</v>
      </c>
      <c r="F69" s="5" t="s">
        <v>9</v>
      </c>
      <c r="G69" s="5" t="s">
        <v>113</v>
      </c>
      <c r="H69" s="5" t="s">
        <v>114</v>
      </c>
      <c r="I69" s="6"/>
      <c r="J69" s="17">
        <v>2829.6</v>
      </c>
      <c r="K69" s="17">
        <v>28296</v>
      </c>
      <c r="L69" s="17">
        <v>3395.52</v>
      </c>
      <c r="M69" s="17">
        <v>33955.199999999997</v>
      </c>
      <c r="N69" s="17">
        <v>2263.6800000000003</v>
      </c>
      <c r="O69" s="17">
        <v>22636.800000000003</v>
      </c>
      <c r="P69" s="17">
        <v>2716.42</v>
      </c>
      <c r="Q69" s="17">
        <v>27164.160000000003</v>
      </c>
      <c r="R69" s="51"/>
    </row>
    <row r="70" spans="1:18" s="11" customFormat="1" ht="45" customHeight="1" x14ac:dyDescent="0.2">
      <c r="A70" s="5">
        <v>67</v>
      </c>
      <c r="B70" s="6" t="s">
        <v>171</v>
      </c>
      <c r="C70" s="5">
        <v>30</v>
      </c>
      <c r="D70" s="5" t="s">
        <v>152</v>
      </c>
      <c r="E70" s="5" t="s">
        <v>172</v>
      </c>
      <c r="F70" s="5" t="s">
        <v>9</v>
      </c>
      <c r="G70" s="5" t="s">
        <v>113</v>
      </c>
      <c r="H70" s="5" t="s">
        <v>114</v>
      </c>
      <c r="I70" s="6"/>
      <c r="J70" s="17">
        <v>127.2</v>
      </c>
      <c r="K70" s="17">
        <v>3816</v>
      </c>
      <c r="L70" s="17">
        <v>152.63999999999999</v>
      </c>
      <c r="M70" s="17">
        <v>4579.2</v>
      </c>
      <c r="N70" s="17">
        <v>101.76</v>
      </c>
      <c r="O70" s="17">
        <v>3052.8</v>
      </c>
      <c r="P70" s="17">
        <v>122.11</v>
      </c>
      <c r="Q70" s="17">
        <v>3663.36</v>
      </c>
      <c r="R70" s="51"/>
    </row>
    <row r="71" spans="1:18" s="11" customFormat="1" ht="45" customHeight="1" x14ac:dyDescent="0.2">
      <c r="A71" s="5">
        <v>68</v>
      </c>
      <c r="B71" s="6" t="s">
        <v>173</v>
      </c>
      <c r="C71" s="5">
        <v>30</v>
      </c>
      <c r="D71" s="5" t="s">
        <v>125</v>
      </c>
      <c r="E71" s="5" t="s">
        <v>174</v>
      </c>
      <c r="F71" s="5" t="s">
        <v>9</v>
      </c>
      <c r="G71" s="5" t="s">
        <v>113</v>
      </c>
      <c r="H71" s="5" t="s">
        <v>114</v>
      </c>
      <c r="I71" s="6"/>
      <c r="J71" s="17">
        <v>189.6</v>
      </c>
      <c r="K71" s="17">
        <v>5688</v>
      </c>
      <c r="L71" s="17">
        <v>227.51999999999998</v>
      </c>
      <c r="M71" s="17">
        <v>6825.5999999999995</v>
      </c>
      <c r="N71" s="17">
        <v>151.68</v>
      </c>
      <c r="O71" s="17">
        <v>4550.4000000000005</v>
      </c>
      <c r="P71" s="17">
        <v>182.02</v>
      </c>
      <c r="Q71" s="17">
        <v>5460.4800000000005</v>
      </c>
      <c r="R71" s="51"/>
    </row>
    <row r="72" spans="1:18" s="11" customFormat="1" ht="45" customHeight="1" x14ac:dyDescent="0.2">
      <c r="A72" s="5">
        <v>69</v>
      </c>
      <c r="B72" s="6" t="s">
        <v>175</v>
      </c>
      <c r="C72" s="5">
        <v>30</v>
      </c>
      <c r="D72" s="5" t="s">
        <v>155</v>
      </c>
      <c r="E72" s="5" t="s">
        <v>176</v>
      </c>
      <c r="F72" s="5" t="s">
        <v>9</v>
      </c>
      <c r="G72" s="5" t="s">
        <v>113</v>
      </c>
      <c r="H72" s="5" t="s">
        <v>114</v>
      </c>
      <c r="I72" s="6"/>
      <c r="J72" s="17">
        <v>364.8</v>
      </c>
      <c r="K72" s="17">
        <v>10944</v>
      </c>
      <c r="L72" s="17">
        <v>437.76</v>
      </c>
      <c r="M72" s="17">
        <v>13132.8</v>
      </c>
      <c r="N72" s="17">
        <v>291.84000000000003</v>
      </c>
      <c r="O72" s="17">
        <v>8755.2000000000007</v>
      </c>
      <c r="P72" s="17">
        <v>350.21</v>
      </c>
      <c r="Q72" s="17">
        <v>10506.24</v>
      </c>
      <c r="R72" s="51"/>
    </row>
    <row r="73" spans="1:18" s="11" customFormat="1" ht="45" customHeight="1" x14ac:dyDescent="0.2">
      <c r="A73" s="5">
        <v>70</v>
      </c>
      <c r="B73" s="6" t="s">
        <v>177</v>
      </c>
      <c r="C73" s="5">
        <v>30</v>
      </c>
      <c r="D73" s="5" t="s">
        <v>178</v>
      </c>
      <c r="E73" s="5" t="s">
        <v>179</v>
      </c>
      <c r="F73" s="5" t="s">
        <v>9</v>
      </c>
      <c r="G73" s="5" t="s">
        <v>113</v>
      </c>
      <c r="H73" s="5" t="s">
        <v>114</v>
      </c>
      <c r="I73" s="6"/>
      <c r="J73" s="17">
        <v>348</v>
      </c>
      <c r="K73" s="17">
        <v>10440</v>
      </c>
      <c r="L73" s="17">
        <v>417.59999999999997</v>
      </c>
      <c r="M73" s="17">
        <v>12528</v>
      </c>
      <c r="N73" s="17">
        <v>278.39999999999998</v>
      </c>
      <c r="O73" s="17">
        <v>8352</v>
      </c>
      <c r="P73" s="17">
        <v>334.08</v>
      </c>
      <c r="Q73" s="17">
        <v>10022.4</v>
      </c>
      <c r="R73" s="51"/>
    </row>
    <row r="74" spans="1:18" s="11" customFormat="1" ht="45" customHeight="1" x14ac:dyDescent="0.2">
      <c r="A74" s="5">
        <v>71</v>
      </c>
      <c r="B74" s="6" t="s">
        <v>180</v>
      </c>
      <c r="C74" s="5">
        <v>30</v>
      </c>
      <c r="D74" s="5" t="s">
        <v>119</v>
      </c>
      <c r="E74" s="5" t="s">
        <v>181</v>
      </c>
      <c r="F74" s="5" t="s">
        <v>9</v>
      </c>
      <c r="G74" s="5" t="s">
        <v>113</v>
      </c>
      <c r="H74" s="5" t="s">
        <v>114</v>
      </c>
      <c r="I74" s="6"/>
      <c r="J74" s="17">
        <v>477.6</v>
      </c>
      <c r="K74" s="17">
        <v>14328</v>
      </c>
      <c r="L74" s="17">
        <v>573.12</v>
      </c>
      <c r="M74" s="17">
        <v>17193.599999999999</v>
      </c>
      <c r="N74" s="17">
        <v>382.08000000000004</v>
      </c>
      <c r="O74" s="17">
        <v>11462.400000000001</v>
      </c>
      <c r="P74" s="17">
        <v>458.5</v>
      </c>
      <c r="Q74" s="17">
        <v>13754.880000000001</v>
      </c>
      <c r="R74" s="51"/>
    </row>
    <row r="75" spans="1:18" s="11" customFormat="1" ht="45" customHeight="1" x14ac:dyDescent="0.2">
      <c r="A75" s="5">
        <v>72</v>
      </c>
      <c r="B75" s="6" t="s">
        <v>182</v>
      </c>
      <c r="C75" s="5">
        <v>30</v>
      </c>
      <c r="D75" s="5" t="s">
        <v>122</v>
      </c>
      <c r="E75" s="5" t="s">
        <v>183</v>
      </c>
      <c r="F75" s="5" t="s">
        <v>9</v>
      </c>
      <c r="G75" s="5" t="s">
        <v>113</v>
      </c>
      <c r="H75" s="5" t="s">
        <v>114</v>
      </c>
      <c r="I75" s="6"/>
      <c r="J75" s="17">
        <v>513.6</v>
      </c>
      <c r="K75" s="17">
        <v>15408</v>
      </c>
      <c r="L75" s="17">
        <v>616.32000000000005</v>
      </c>
      <c r="M75" s="17">
        <v>18489.599999999999</v>
      </c>
      <c r="N75" s="17">
        <v>410.88000000000005</v>
      </c>
      <c r="O75" s="17">
        <v>12326.400000000001</v>
      </c>
      <c r="P75" s="17">
        <v>493.06</v>
      </c>
      <c r="Q75" s="17">
        <v>14791.68</v>
      </c>
      <c r="R75" s="51"/>
    </row>
    <row r="76" spans="1:18" s="11" customFormat="1" ht="45" customHeight="1" x14ac:dyDescent="0.2">
      <c r="A76" s="5">
        <v>73</v>
      </c>
      <c r="B76" s="6" t="s">
        <v>184</v>
      </c>
      <c r="C76" s="5">
        <v>30</v>
      </c>
      <c r="D76" s="5" t="s">
        <v>160</v>
      </c>
      <c r="E76" s="5" t="s">
        <v>185</v>
      </c>
      <c r="F76" s="5" t="s">
        <v>9</v>
      </c>
      <c r="G76" s="5" t="s">
        <v>113</v>
      </c>
      <c r="H76" s="5" t="s">
        <v>114</v>
      </c>
      <c r="I76" s="6"/>
      <c r="J76" s="17">
        <v>876</v>
      </c>
      <c r="K76" s="17">
        <v>26280</v>
      </c>
      <c r="L76" s="17">
        <v>1051.2</v>
      </c>
      <c r="M76" s="17">
        <v>31536</v>
      </c>
      <c r="N76" s="17">
        <v>700.8</v>
      </c>
      <c r="O76" s="17">
        <v>21024</v>
      </c>
      <c r="P76" s="17">
        <v>840.95999999999992</v>
      </c>
      <c r="Q76" s="17">
        <v>25228.799999999999</v>
      </c>
      <c r="R76" s="51"/>
    </row>
    <row r="77" spans="1:18" s="11" customFormat="1" ht="45" customHeight="1" x14ac:dyDescent="0.2">
      <c r="A77" s="5">
        <v>74</v>
      </c>
      <c r="B77" s="6" t="s">
        <v>186</v>
      </c>
      <c r="C77" s="5">
        <v>30</v>
      </c>
      <c r="D77" s="5" t="s">
        <v>187</v>
      </c>
      <c r="E77" s="5" t="s">
        <v>188</v>
      </c>
      <c r="F77" s="5" t="s">
        <v>9</v>
      </c>
      <c r="G77" s="5" t="s">
        <v>113</v>
      </c>
      <c r="H77" s="5" t="s">
        <v>114</v>
      </c>
      <c r="I77" s="6"/>
      <c r="J77" s="17">
        <v>84</v>
      </c>
      <c r="K77" s="17">
        <v>2520</v>
      </c>
      <c r="L77" s="17">
        <v>100.8</v>
      </c>
      <c r="M77" s="17">
        <v>3024</v>
      </c>
      <c r="N77" s="17">
        <v>67.2</v>
      </c>
      <c r="O77" s="17">
        <v>2016</v>
      </c>
      <c r="P77" s="17">
        <v>80.64</v>
      </c>
      <c r="Q77" s="17">
        <v>2419.1999999999998</v>
      </c>
      <c r="R77" s="51"/>
    </row>
    <row r="78" spans="1:18" s="11" customFormat="1" ht="45" customHeight="1" x14ac:dyDescent="0.2">
      <c r="A78" s="5">
        <v>75</v>
      </c>
      <c r="B78" s="6" t="s">
        <v>189</v>
      </c>
      <c r="C78" s="5">
        <v>30</v>
      </c>
      <c r="D78" s="5" t="s">
        <v>190</v>
      </c>
      <c r="E78" s="5" t="s">
        <v>191</v>
      </c>
      <c r="F78" s="5" t="s">
        <v>9</v>
      </c>
      <c r="G78" s="5" t="s">
        <v>113</v>
      </c>
      <c r="H78" s="5" t="s">
        <v>114</v>
      </c>
      <c r="I78" s="6"/>
      <c r="J78" s="17">
        <v>139.19999999999999</v>
      </c>
      <c r="K78" s="17">
        <v>4176</v>
      </c>
      <c r="L78" s="17">
        <v>167.04</v>
      </c>
      <c r="M78" s="17">
        <v>5011.2</v>
      </c>
      <c r="N78" s="17">
        <v>111.36</v>
      </c>
      <c r="O78" s="17">
        <v>3340.8</v>
      </c>
      <c r="P78" s="17">
        <v>133.63</v>
      </c>
      <c r="Q78" s="17">
        <v>4008.96</v>
      </c>
      <c r="R78" s="51"/>
    </row>
    <row r="79" spans="1:18" s="11" customFormat="1" ht="45" customHeight="1" x14ac:dyDescent="0.2">
      <c r="A79" s="5">
        <v>76</v>
      </c>
      <c r="B79" s="6" t="s">
        <v>192</v>
      </c>
      <c r="C79" s="5">
        <v>30</v>
      </c>
      <c r="D79" s="5" t="s">
        <v>137</v>
      </c>
      <c r="E79" s="5" t="s">
        <v>193</v>
      </c>
      <c r="F79" s="5" t="s">
        <v>9</v>
      </c>
      <c r="G79" s="5" t="s">
        <v>113</v>
      </c>
      <c r="H79" s="5" t="s">
        <v>114</v>
      </c>
      <c r="I79" s="6"/>
      <c r="J79" s="17">
        <v>165.6</v>
      </c>
      <c r="K79" s="17">
        <v>4968</v>
      </c>
      <c r="L79" s="17">
        <v>198.72</v>
      </c>
      <c r="M79" s="17">
        <v>5961.5999999999995</v>
      </c>
      <c r="N79" s="17">
        <v>132.47999999999999</v>
      </c>
      <c r="O79" s="17">
        <v>3974.4</v>
      </c>
      <c r="P79" s="17">
        <v>158.97999999999999</v>
      </c>
      <c r="Q79" s="17">
        <v>4769.28</v>
      </c>
      <c r="R79" s="51"/>
    </row>
    <row r="80" spans="1:18" s="11" customFormat="1" ht="45" customHeight="1" x14ac:dyDescent="0.2">
      <c r="A80" s="5">
        <v>77</v>
      </c>
      <c r="B80" s="6" t="s">
        <v>194</v>
      </c>
      <c r="C80" s="5">
        <v>20</v>
      </c>
      <c r="D80" s="5" t="s">
        <v>140</v>
      </c>
      <c r="E80" s="5" t="s">
        <v>195</v>
      </c>
      <c r="F80" s="5" t="s">
        <v>9</v>
      </c>
      <c r="G80" s="5" t="s">
        <v>113</v>
      </c>
      <c r="H80" s="5" t="s">
        <v>114</v>
      </c>
      <c r="I80" s="6"/>
      <c r="J80" s="17">
        <v>500.4</v>
      </c>
      <c r="K80" s="17">
        <v>10008</v>
      </c>
      <c r="L80" s="17">
        <v>600.4799999999999</v>
      </c>
      <c r="M80" s="17">
        <v>12009.6</v>
      </c>
      <c r="N80" s="17">
        <v>400.32000000000005</v>
      </c>
      <c r="O80" s="17">
        <v>8006.4000000000005</v>
      </c>
      <c r="P80" s="17">
        <v>480.38</v>
      </c>
      <c r="Q80" s="17">
        <v>9607.6800000000021</v>
      </c>
      <c r="R80" s="51"/>
    </row>
    <row r="81" spans="1:18" s="11" customFormat="1" ht="45" customHeight="1" x14ac:dyDescent="0.2">
      <c r="A81" s="5">
        <v>78</v>
      </c>
      <c r="B81" s="6" t="s">
        <v>196</v>
      </c>
      <c r="C81" s="5">
        <v>20</v>
      </c>
      <c r="D81" s="5" t="s">
        <v>134</v>
      </c>
      <c r="E81" s="5" t="s">
        <v>197</v>
      </c>
      <c r="F81" s="5" t="s">
        <v>9</v>
      </c>
      <c r="G81" s="5" t="s">
        <v>113</v>
      </c>
      <c r="H81" s="5" t="s">
        <v>114</v>
      </c>
      <c r="I81" s="6"/>
      <c r="J81" s="17">
        <v>1054.8</v>
      </c>
      <c r="K81" s="17">
        <v>21096</v>
      </c>
      <c r="L81" s="17">
        <v>1265.76</v>
      </c>
      <c r="M81" s="17">
        <v>25315.200000000001</v>
      </c>
      <c r="N81" s="17">
        <v>843.83999999999992</v>
      </c>
      <c r="O81" s="17">
        <v>16876.8</v>
      </c>
      <c r="P81" s="17">
        <v>1012.61</v>
      </c>
      <c r="Q81" s="17">
        <v>20252.16</v>
      </c>
      <c r="R81" s="51"/>
    </row>
    <row r="82" spans="1:18" s="11" customFormat="1" ht="45" customHeight="1" x14ac:dyDescent="0.2">
      <c r="A82" s="5">
        <v>79</v>
      </c>
      <c r="B82" s="6" t="s">
        <v>198</v>
      </c>
      <c r="C82" s="5">
        <v>30</v>
      </c>
      <c r="D82" s="5" t="s">
        <v>199</v>
      </c>
      <c r="E82" s="5" t="s">
        <v>200</v>
      </c>
      <c r="F82" s="5" t="s">
        <v>9</v>
      </c>
      <c r="G82" s="5" t="s">
        <v>113</v>
      </c>
      <c r="H82" s="5" t="s">
        <v>114</v>
      </c>
      <c r="I82" s="6"/>
      <c r="J82" s="17">
        <v>55.2</v>
      </c>
      <c r="K82" s="17">
        <v>1656</v>
      </c>
      <c r="L82" s="17">
        <v>66.239999999999995</v>
      </c>
      <c r="M82" s="17">
        <v>1987.1999999999998</v>
      </c>
      <c r="N82" s="17">
        <v>44.160000000000004</v>
      </c>
      <c r="O82" s="17">
        <v>1324.8000000000002</v>
      </c>
      <c r="P82" s="17">
        <v>52.99</v>
      </c>
      <c r="Q82" s="17">
        <v>1589.7600000000002</v>
      </c>
      <c r="R82" s="51"/>
    </row>
    <row r="83" spans="1:18" s="11" customFormat="1" ht="45" customHeight="1" x14ac:dyDescent="0.2">
      <c r="A83" s="5">
        <v>80</v>
      </c>
      <c r="B83" s="6" t="s">
        <v>201</v>
      </c>
      <c r="C83" s="5">
        <v>30</v>
      </c>
      <c r="D83" s="5" t="s">
        <v>202</v>
      </c>
      <c r="E83" s="5" t="s">
        <v>203</v>
      </c>
      <c r="F83" s="5" t="s">
        <v>9</v>
      </c>
      <c r="G83" s="5" t="s">
        <v>113</v>
      </c>
      <c r="H83" s="5" t="s">
        <v>114</v>
      </c>
      <c r="I83" s="6"/>
      <c r="J83" s="17">
        <v>72</v>
      </c>
      <c r="K83" s="17">
        <v>2160</v>
      </c>
      <c r="L83" s="17">
        <v>86.399999999999991</v>
      </c>
      <c r="M83" s="17">
        <v>2592</v>
      </c>
      <c r="N83" s="17">
        <v>57.6</v>
      </c>
      <c r="O83" s="17">
        <v>1728</v>
      </c>
      <c r="P83" s="17">
        <v>69.12</v>
      </c>
      <c r="Q83" s="17">
        <v>2073.6</v>
      </c>
      <c r="R83" s="51"/>
    </row>
    <row r="84" spans="1:18" s="11" customFormat="1" ht="45" customHeight="1" x14ac:dyDescent="0.2">
      <c r="A84" s="5">
        <v>81</v>
      </c>
      <c r="B84" s="6" t="s">
        <v>204</v>
      </c>
      <c r="C84" s="5">
        <v>30</v>
      </c>
      <c r="D84" s="5" t="s">
        <v>205</v>
      </c>
      <c r="E84" s="5" t="s">
        <v>206</v>
      </c>
      <c r="F84" s="5" t="s">
        <v>9</v>
      </c>
      <c r="G84" s="5" t="s">
        <v>113</v>
      </c>
      <c r="H84" s="5" t="s">
        <v>114</v>
      </c>
      <c r="I84" s="6"/>
      <c r="J84" s="17">
        <v>278.39999999999998</v>
      </c>
      <c r="K84" s="17">
        <v>8352</v>
      </c>
      <c r="L84" s="17">
        <v>334.08</v>
      </c>
      <c r="M84" s="17">
        <v>10022.4</v>
      </c>
      <c r="N84" s="17">
        <v>222.72</v>
      </c>
      <c r="O84" s="17">
        <v>6681.6</v>
      </c>
      <c r="P84" s="17">
        <v>267.26</v>
      </c>
      <c r="Q84" s="17">
        <v>8017.92</v>
      </c>
      <c r="R84" s="51"/>
    </row>
    <row r="85" spans="1:18" s="11" customFormat="1" ht="45" customHeight="1" x14ac:dyDescent="0.2">
      <c r="A85" s="5">
        <v>82</v>
      </c>
      <c r="B85" s="6" t="s">
        <v>207</v>
      </c>
      <c r="C85" s="5">
        <v>30</v>
      </c>
      <c r="D85" s="5" t="s">
        <v>208</v>
      </c>
      <c r="E85" s="5" t="s">
        <v>209</v>
      </c>
      <c r="F85" s="5" t="s">
        <v>9</v>
      </c>
      <c r="G85" s="5" t="s">
        <v>113</v>
      </c>
      <c r="H85" s="5" t="s">
        <v>114</v>
      </c>
      <c r="I85" s="6"/>
      <c r="J85" s="17">
        <v>172.8</v>
      </c>
      <c r="K85" s="17">
        <v>5184</v>
      </c>
      <c r="L85" s="17">
        <v>207.36</v>
      </c>
      <c r="M85" s="17">
        <v>6220.8</v>
      </c>
      <c r="N85" s="17">
        <v>138.23999999999998</v>
      </c>
      <c r="O85" s="17">
        <v>4147.2</v>
      </c>
      <c r="P85" s="17">
        <v>165.89</v>
      </c>
      <c r="Q85" s="17">
        <v>4976.6399999999994</v>
      </c>
      <c r="R85" s="51"/>
    </row>
    <row r="86" spans="1:18" s="11" customFormat="1" ht="45" customHeight="1" x14ac:dyDescent="0.2">
      <c r="A86" s="5">
        <v>83</v>
      </c>
      <c r="B86" s="6" t="s">
        <v>210</v>
      </c>
      <c r="C86" s="5">
        <v>20</v>
      </c>
      <c r="D86" s="5" t="s">
        <v>211</v>
      </c>
      <c r="E86" s="5" t="s">
        <v>212</v>
      </c>
      <c r="F86" s="5" t="s">
        <v>9</v>
      </c>
      <c r="G86" s="5" t="s">
        <v>113</v>
      </c>
      <c r="H86" s="5" t="s">
        <v>114</v>
      </c>
      <c r="I86" s="6"/>
      <c r="J86" s="17">
        <v>554.4</v>
      </c>
      <c r="K86" s="17">
        <v>11088</v>
      </c>
      <c r="L86" s="17">
        <v>665.28</v>
      </c>
      <c r="M86" s="17">
        <v>13305.6</v>
      </c>
      <c r="N86" s="17">
        <v>443.52</v>
      </c>
      <c r="O86" s="17">
        <v>8870.4</v>
      </c>
      <c r="P86" s="17">
        <v>532.22</v>
      </c>
      <c r="Q86" s="17">
        <v>10644.48</v>
      </c>
      <c r="R86" s="51"/>
    </row>
    <row r="87" spans="1:18" s="11" customFormat="1" ht="45" customHeight="1" x14ac:dyDescent="0.2">
      <c r="A87" s="5">
        <v>84</v>
      </c>
      <c r="B87" s="6" t="s">
        <v>213</v>
      </c>
      <c r="C87" s="5">
        <v>20</v>
      </c>
      <c r="D87" s="5" t="s">
        <v>214</v>
      </c>
      <c r="E87" s="5" t="s">
        <v>215</v>
      </c>
      <c r="F87" s="5" t="s">
        <v>9</v>
      </c>
      <c r="G87" s="5" t="s">
        <v>113</v>
      </c>
      <c r="H87" s="5" t="s">
        <v>114</v>
      </c>
      <c r="I87" s="6"/>
      <c r="J87" s="17">
        <v>1094.4000000000001</v>
      </c>
      <c r="K87" s="17">
        <v>21888</v>
      </c>
      <c r="L87" s="17">
        <v>1313.28</v>
      </c>
      <c r="M87" s="17">
        <v>26265.599999999999</v>
      </c>
      <c r="N87" s="17">
        <v>875.5200000000001</v>
      </c>
      <c r="O87" s="17">
        <v>17510.400000000001</v>
      </c>
      <c r="P87" s="17">
        <v>1050.6199999999999</v>
      </c>
      <c r="Q87" s="17">
        <v>21012.48</v>
      </c>
      <c r="R87" s="51"/>
    </row>
    <row r="88" spans="1:18" s="11" customFormat="1" ht="45" customHeight="1" x14ac:dyDescent="0.2">
      <c r="A88" s="5">
        <v>85</v>
      </c>
      <c r="B88" s="6" t="s">
        <v>216</v>
      </c>
      <c r="C88" s="5">
        <v>30</v>
      </c>
      <c r="D88" s="5" t="s">
        <v>152</v>
      </c>
      <c r="E88" s="5" t="s">
        <v>217</v>
      </c>
      <c r="F88" s="5" t="s">
        <v>9</v>
      </c>
      <c r="G88" s="5" t="s">
        <v>113</v>
      </c>
      <c r="H88" s="5" t="s">
        <v>114</v>
      </c>
      <c r="I88" s="6"/>
      <c r="J88" s="17">
        <v>96</v>
      </c>
      <c r="K88" s="17">
        <v>2880</v>
      </c>
      <c r="L88" s="17">
        <v>115.19999999999999</v>
      </c>
      <c r="M88" s="17">
        <v>3456</v>
      </c>
      <c r="N88" s="17">
        <v>76.8</v>
      </c>
      <c r="O88" s="17">
        <v>2304</v>
      </c>
      <c r="P88" s="17">
        <v>92.16</v>
      </c>
      <c r="Q88" s="17">
        <v>2764.7999999999997</v>
      </c>
      <c r="R88" s="51"/>
    </row>
    <row r="89" spans="1:18" s="11" customFormat="1" ht="45" customHeight="1" x14ac:dyDescent="0.2">
      <c r="A89" s="5">
        <v>86</v>
      </c>
      <c r="B89" s="6" t="s">
        <v>218</v>
      </c>
      <c r="C89" s="5">
        <v>10</v>
      </c>
      <c r="D89" s="5" t="s">
        <v>219</v>
      </c>
      <c r="E89" s="5" t="s">
        <v>220</v>
      </c>
      <c r="F89" s="5" t="s">
        <v>9</v>
      </c>
      <c r="G89" s="5" t="s">
        <v>113</v>
      </c>
      <c r="H89" s="5" t="s">
        <v>114</v>
      </c>
      <c r="I89" s="6"/>
      <c r="J89" s="17">
        <v>1425.6</v>
      </c>
      <c r="K89" s="17">
        <v>14256</v>
      </c>
      <c r="L89" s="17">
        <v>1710.7199999999998</v>
      </c>
      <c r="M89" s="17">
        <v>17107.2</v>
      </c>
      <c r="N89" s="17">
        <v>1140.48</v>
      </c>
      <c r="O89" s="17">
        <v>11404.800000000001</v>
      </c>
      <c r="P89" s="17">
        <v>1368.58</v>
      </c>
      <c r="Q89" s="17">
        <v>13685.759999999998</v>
      </c>
      <c r="R89" s="51"/>
    </row>
    <row r="90" spans="1:18" s="11" customFormat="1" ht="45" customHeight="1" x14ac:dyDescent="0.2">
      <c r="A90" s="5">
        <v>87</v>
      </c>
      <c r="B90" s="6" t="s">
        <v>221</v>
      </c>
      <c r="C90" s="5">
        <v>30</v>
      </c>
      <c r="D90" s="5" t="s">
        <v>187</v>
      </c>
      <c r="E90" s="5" t="s">
        <v>222</v>
      </c>
      <c r="F90" s="5" t="s">
        <v>9</v>
      </c>
      <c r="G90" s="5" t="s">
        <v>113</v>
      </c>
      <c r="H90" s="5" t="s">
        <v>114</v>
      </c>
      <c r="I90" s="6"/>
      <c r="J90" s="17">
        <v>50.4</v>
      </c>
      <c r="K90" s="17">
        <v>1512</v>
      </c>
      <c r="L90" s="17">
        <v>60.48</v>
      </c>
      <c r="M90" s="17">
        <v>1814.3999999999999</v>
      </c>
      <c r="N90" s="17">
        <v>40.320000000000007</v>
      </c>
      <c r="O90" s="17">
        <v>1209.6000000000001</v>
      </c>
      <c r="P90" s="17">
        <v>48.38</v>
      </c>
      <c r="Q90" s="17">
        <v>1451.5200000000002</v>
      </c>
      <c r="R90" s="51"/>
    </row>
    <row r="91" spans="1:18" s="11" customFormat="1" ht="45" customHeight="1" x14ac:dyDescent="0.2">
      <c r="A91" s="5">
        <v>88</v>
      </c>
      <c r="B91" s="6" t="s">
        <v>223</v>
      </c>
      <c r="C91" s="5">
        <v>30</v>
      </c>
      <c r="D91" s="5" t="s">
        <v>190</v>
      </c>
      <c r="E91" s="5" t="s">
        <v>172</v>
      </c>
      <c r="F91" s="5" t="s">
        <v>9</v>
      </c>
      <c r="G91" s="5" t="s">
        <v>113</v>
      </c>
      <c r="H91" s="5" t="s">
        <v>114</v>
      </c>
      <c r="I91" s="6"/>
      <c r="J91" s="17">
        <v>79.2</v>
      </c>
      <c r="K91" s="17">
        <v>2376</v>
      </c>
      <c r="L91" s="17">
        <v>95.04</v>
      </c>
      <c r="M91" s="17">
        <v>2851.2</v>
      </c>
      <c r="N91" s="17">
        <v>63.360000000000007</v>
      </c>
      <c r="O91" s="17">
        <v>1900.8000000000002</v>
      </c>
      <c r="P91" s="17">
        <v>76.03</v>
      </c>
      <c r="Q91" s="17">
        <v>2280.96</v>
      </c>
      <c r="R91" s="51"/>
    </row>
    <row r="92" spans="1:18" s="11" customFormat="1" ht="45" customHeight="1" x14ac:dyDescent="0.2">
      <c r="A92" s="5">
        <v>89</v>
      </c>
      <c r="B92" s="6" t="s">
        <v>224</v>
      </c>
      <c r="C92" s="5">
        <v>30</v>
      </c>
      <c r="D92" s="5" t="s">
        <v>152</v>
      </c>
      <c r="E92" s="5" t="s">
        <v>225</v>
      </c>
      <c r="F92" s="5" t="s">
        <v>9</v>
      </c>
      <c r="G92" s="5" t="s">
        <v>113</v>
      </c>
      <c r="H92" s="5" t="s">
        <v>114</v>
      </c>
      <c r="I92" s="6"/>
      <c r="J92" s="17">
        <v>120</v>
      </c>
      <c r="K92" s="17">
        <v>3600</v>
      </c>
      <c r="L92" s="17">
        <v>144</v>
      </c>
      <c r="M92" s="17">
        <v>4320</v>
      </c>
      <c r="N92" s="17">
        <v>96</v>
      </c>
      <c r="O92" s="17">
        <v>2880</v>
      </c>
      <c r="P92" s="17">
        <v>115.19999999999999</v>
      </c>
      <c r="Q92" s="17">
        <v>3456</v>
      </c>
      <c r="R92" s="51"/>
    </row>
    <row r="93" spans="1:18" s="11" customFormat="1" ht="45" customHeight="1" x14ac:dyDescent="0.2">
      <c r="A93" s="5">
        <v>90</v>
      </c>
      <c r="B93" s="6" t="s">
        <v>226</v>
      </c>
      <c r="C93" s="5">
        <v>30</v>
      </c>
      <c r="D93" s="5" t="s">
        <v>137</v>
      </c>
      <c r="E93" s="5" t="s">
        <v>227</v>
      </c>
      <c r="F93" s="5" t="s">
        <v>9</v>
      </c>
      <c r="G93" s="5" t="s">
        <v>113</v>
      </c>
      <c r="H93" s="5" t="s">
        <v>385</v>
      </c>
      <c r="I93" s="6"/>
      <c r="J93" s="17">
        <v>235.2</v>
      </c>
      <c r="K93" s="17">
        <v>7056</v>
      </c>
      <c r="L93" s="17">
        <v>282.23999999999995</v>
      </c>
      <c r="M93" s="17">
        <v>8467.1999999999989</v>
      </c>
      <c r="N93" s="17">
        <v>188.16</v>
      </c>
      <c r="O93" s="17">
        <v>5644.8</v>
      </c>
      <c r="P93" s="17">
        <v>225.79</v>
      </c>
      <c r="Q93" s="17">
        <v>6773.76</v>
      </c>
      <c r="R93" s="51"/>
    </row>
    <row r="94" spans="1:18" s="11" customFormat="1" ht="45" customHeight="1" x14ac:dyDescent="0.2">
      <c r="A94" s="5">
        <v>91</v>
      </c>
      <c r="B94" s="6" t="s">
        <v>228</v>
      </c>
      <c r="C94" s="5">
        <v>30</v>
      </c>
      <c r="D94" s="5" t="s">
        <v>140</v>
      </c>
      <c r="E94" s="5" t="s">
        <v>229</v>
      </c>
      <c r="F94" s="5" t="s">
        <v>9</v>
      </c>
      <c r="G94" s="5" t="s">
        <v>113</v>
      </c>
      <c r="H94" s="5" t="s">
        <v>385</v>
      </c>
      <c r="I94" s="6"/>
      <c r="J94" s="17">
        <v>501.6</v>
      </c>
      <c r="K94" s="17">
        <v>15048</v>
      </c>
      <c r="L94" s="17">
        <v>601.91999999999996</v>
      </c>
      <c r="M94" s="17">
        <v>18057.599999999999</v>
      </c>
      <c r="N94" s="17">
        <v>401.28000000000003</v>
      </c>
      <c r="O94" s="17">
        <v>12038.400000000001</v>
      </c>
      <c r="P94" s="17">
        <v>481.54</v>
      </c>
      <c r="Q94" s="17">
        <v>14446.080000000002</v>
      </c>
      <c r="R94" s="51"/>
    </row>
    <row r="95" spans="1:18" s="11" customFormat="1" ht="45" customHeight="1" x14ac:dyDescent="0.2">
      <c r="A95" s="5">
        <v>92</v>
      </c>
      <c r="B95" s="6" t="s">
        <v>230</v>
      </c>
      <c r="C95" s="5">
        <v>30</v>
      </c>
      <c r="D95" s="5" t="s">
        <v>155</v>
      </c>
      <c r="E95" s="5" t="s">
        <v>231</v>
      </c>
      <c r="F95" s="5" t="s">
        <v>9</v>
      </c>
      <c r="G95" s="5" t="s">
        <v>113</v>
      </c>
      <c r="H95" s="5" t="s">
        <v>385</v>
      </c>
      <c r="I95" s="6"/>
      <c r="J95" s="17">
        <v>314.39999999999998</v>
      </c>
      <c r="K95" s="17">
        <v>9432</v>
      </c>
      <c r="L95" s="17">
        <v>377.28</v>
      </c>
      <c r="M95" s="17">
        <v>11318.4</v>
      </c>
      <c r="N95" s="17">
        <v>251.52</v>
      </c>
      <c r="O95" s="17">
        <v>7545.6</v>
      </c>
      <c r="P95" s="17">
        <v>301.82</v>
      </c>
      <c r="Q95" s="17">
        <v>9054.7199999999993</v>
      </c>
      <c r="R95" s="51"/>
    </row>
    <row r="96" spans="1:18" s="11" customFormat="1" ht="45" customHeight="1" x14ac:dyDescent="0.2">
      <c r="A96" s="5">
        <v>93</v>
      </c>
      <c r="B96" s="6" t="s">
        <v>232</v>
      </c>
      <c r="C96" s="5">
        <v>30</v>
      </c>
      <c r="D96" s="5" t="s">
        <v>125</v>
      </c>
      <c r="E96" s="5" t="s">
        <v>233</v>
      </c>
      <c r="F96" s="5" t="s">
        <v>9</v>
      </c>
      <c r="G96" s="5" t="s">
        <v>113</v>
      </c>
      <c r="H96" s="5" t="s">
        <v>386</v>
      </c>
      <c r="I96" s="6"/>
      <c r="J96" s="17">
        <v>163.19999999999999</v>
      </c>
      <c r="K96" s="17">
        <v>4896</v>
      </c>
      <c r="L96" s="17">
        <v>195.83999999999997</v>
      </c>
      <c r="M96" s="17">
        <v>5875.2</v>
      </c>
      <c r="N96" s="17">
        <v>130.56</v>
      </c>
      <c r="O96" s="17">
        <v>3916.8</v>
      </c>
      <c r="P96" s="17">
        <v>156.66999999999999</v>
      </c>
      <c r="Q96" s="17">
        <v>4700.16</v>
      </c>
      <c r="R96" s="51"/>
    </row>
    <row r="97" spans="1:18" s="11" customFormat="1" ht="45" customHeight="1" x14ac:dyDescent="0.2">
      <c r="A97" s="5">
        <v>94</v>
      </c>
      <c r="B97" s="6" t="s">
        <v>234</v>
      </c>
      <c r="C97" s="5">
        <v>30</v>
      </c>
      <c r="D97" s="5" t="s">
        <v>235</v>
      </c>
      <c r="E97" s="5" t="s">
        <v>236</v>
      </c>
      <c r="F97" s="5" t="s">
        <v>9</v>
      </c>
      <c r="G97" s="5" t="s">
        <v>113</v>
      </c>
      <c r="H97" s="5" t="s">
        <v>386</v>
      </c>
      <c r="I97" s="6"/>
      <c r="J97" s="17">
        <v>758.4</v>
      </c>
      <c r="K97" s="17">
        <v>22752</v>
      </c>
      <c r="L97" s="17">
        <v>910.07999999999993</v>
      </c>
      <c r="M97" s="17">
        <v>27302.399999999998</v>
      </c>
      <c r="N97" s="17">
        <v>606.72</v>
      </c>
      <c r="O97" s="17">
        <v>18201.600000000002</v>
      </c>
      <c r="P97" s="17">
        <v>728.06</v>
      </c>
      <c r="Q97" s="17">
        <v>21841.920000000002</v>
      </c>
      <c r="R97" s="51"/>
    </row>
    <row r="98" spans="1:18" s="11" customFormat="1" ht="45" customHeight="1" x14ac:dyDescent="0.2">
      <c r="A98" s="5">
        <v>95</v>
      </c>
      <c r="B98" s="6" t="s">
        <v>237</v>
      </c>
      <c r="C98" s="5">
        <v>30</v>
      </c>
      <c r="D98" s="5" t="s">
        <v>134</v>
      </c>
      <c r="E98" s="5" t="s">
        <v>238</v>
      </c>
      <c r="F98" s="5" t="s">
        <v>9</v>
      </c>
      <c r="G98" s="5" t="s">
        <v>113</v>
      </c>
      <c r="H98" s="5" t="s">
        <v>386</v>
      </c>
      <c r="I98" s="6"/>
      <c r="J98" s="17">
        <v>938.4</v>
      </c>
      <c r="K98" s="17">
        <v>28152</v>
      </c>
      <c r="L98" s="17">
        <v>1126.08</v>
      </c>
      <c r="M98" s="17">
        <v>33782.400000000001</v>
      </c>
      <c r="N98" s="17">
        <v>750.72</v>
      </c>
      <c r="O98" s="17">
        <v>22521.600000000002</v>
      </c>
      <c r="P98" s="17">
        <v>900.86</v>
      </c>
      <c r="Q98" s="17">
        <v>27025.920000000002</v>
      </c>
      <c r="R98" s="51"/>
    </row>
    <row r="99" spans="1:18" s="11" customFormat="1" ht="45" customHeight="1" x14ac:dyDescent="0.2">
      <c r="A99" s="5">
        <v>96</v>
      </c>
      <c r="B99" s="6" t="s">
        <v>239</v>
      </c>
      <c r="C99" s="5">
        <v>30</v>
      </c>
      <c r="D99" s="5" t="s">
        <v>178</v>
      </c>
      <c r="E99" s="5" t="s">
        <v>240</v>
      </c>
      <c r="F99" s="5" t="s">
        <v>9</v>
      </c>
      <c r="G99" s="5" t="s">
        <v>113</v>
      </c>
      <c r="H99" s="5" t="s">
        <v>386</v>
      </c>
      <c r="I99" s="6"/>
      <c r="J99" s="17">
        <v>319.2</v>
      </c>
      <c r="K99" s="17">
        <v>9576</v>
      </c>
      <c r="L99" s="17">
        <v>383.03999999999996</v>
      </c>
      <c r="M99" s="17">
        <v>11491.199999999999</v>
      </c>
      <c r="N99" s="17">
        <v>255.36</v>
      </c>
      <c r="O99" s="17">
        <v>7660.8</v>
      </c>
      <c r="P99" s="17">
        <v>306.43</v>
      </c>
      <c r="Q99" s="17">
        <v>9192.9599999999991</v>
      </c>
      <c r="R99" s="51"/>
    </row>
    <row r="100" spans="1:18" s="11" customFormat="1" ht="45" customHeight="1" x14ac:dyDescent="0.2">
      <c r="A100" s="5">
        <v>97</v>
      </c>
      <c r="B100" s="6" t="s">
        <v>241</v>
      </c>
      <c r="C100" s="5">
        <v>20</v>
      </c>
      <c r="D100" s="5" t="s">
        <v>143</v>
      </c>
      <c r="E100" s="5" t="s">
        <v>242</v>
      </c>
      <c r="F100" s="5" t="s">
        <v>9</v>
      </c>
      <c r="G100" s="5" t="s">
        <v>113</v>
      </c>
      <c r="H100" s="5" t="s">
        <v>386</v>
      </c>
      <c r="I100" s="6"/>
      <c r="J100" s="17">
        <v>1638</v>
      </c>
      <c r="K100" s="17">
        <v>32760</v>
      </c>
      <c r="L100" s="17">
        <v>1965.6</v>
      </c>
      <c r="M100" s="17">
        <v>39312</v>
      </c>
      <c r="N100" s="17">
        <v>1310.4000000000001</v>
      </c>
      <c r="O100" s="17">
        <v>26208</v>
      </c>
      <c r="P100" s="17">
        <v>1572.48</v>
      </c>
      <c r="Q100" s="17">
        <v>31449.599999999999</v>
      </c>
      <c r="R100" s="51"/>
    </row>
    <row r="101" spans="1:18" s="11" customFormat="1" ht="45" customHeight="1" x14ac:dyDescent="0.2">
      <c r="A101" s="5">
        <v>98</v>
      </c>
      <c r="B101" s="6" t="s">
        <v>243</v>
      </c>
      <c r="C101" s="5">
        <v>20</v>
      </c>
      <c r="D101" s="5" t="s">
        <v>160</v>
      </c>
      <c r="E101" s="5" t="s">
        <v>244</v>
      </c>
      <c r="F101" s="5" t="s">
        <v>9</v>
      </c>
      <c r="G101" s="5" t="s">
        <v>113</v>
      </c>
      <c r="H101" s="5" t="s">
        <v>386</v>
      </c>
      <c r="I101" s="6"/>
      <c r="J101" s="17">
        <v>900</v>
      </c>
      <c r="K101" s="17">
        <v>18000</v>
      </c>
      <c r="L101" s="17">
        <v>1080</v>
      </c>
      <c r="M101" s="17">
        <v>21600</v>
      </c>
      <c r="N101" s="17">
        <v>720</v>
      </c>
      <c r="O101" s="17">
        <v>14400</v>
      </c>
      <c r="P101" s="17">
        <v>864</v>
      </c>
      <c r="Q101" s="17">
        <v>17280</v>
      </c>
      <c r="R101" s="51"/>
    </row>
    <row r="102" spans="1:18" s="11" customFormat="1" ht="45" customHeight="1" x14ac:dyDescent="0.2">
      <c r="A102" s="5">
        <v>99</v>
      </c>
      <c r="B102" s="6" t="s">
        <v>245</v>
      </c>
      <c r="C102" s="5">
        <v>20</v>
      </c>
      <c r="D102" s="5" t="s">
        <v>111</v>
      </c>
      <c r="E102" s="5" t="s">
        <v>246</v>
      </c>
      <c r="F102" s="5" t="s">
        <v>9</v>
      </c>
      <c r="G102" s="5" t="s">
        <v>113</v>
      </c>
      <c r="H102" s="5" t="s">
        <v>386</v>
      </c>
      <c r="I102" s="6"/>
      <c r="J102" s="17">
        <v>1306.8</v>
      </c>
      <c r="K102" s="17">
        <v>26136</v>
      </c>
      <c r="L102" s="17">
        <v>1568.1599999999999</v>
      </c>
      <c r="M102" s="17">
        <v>31363.199999999997</v>
      </c>
      <c r="N102" s="17">
        <v>1045.44</v>
      </c>
      <c r="O102" s="17">
        <v>20908.800000000003</v>
      </c>
      <c r="P102" s="17">
        <v>1254.53</v>
      </c>
      <c r="Q102" s="17">
        <v>25090.560000000001</v>
      </c>
      <c r="R102" s="51"/>
    </row>
    <row r="103" spans="1:18" s="11" customFormat="1" ht="45" customHeight="1" x14ac:dyDescent="0.2">
      <c r="A103" s="5">
        <v>100</v>
      </c>
      <c r="B103" s="6" t="s">
        <v>247</v>
      </c>
      <c r="C103" s="5">
        <v>30</v>
      </c>
      <c r="D103" s="5" t="s">
        <v>140</v>
      </c>
      <c r="E103" s="5" t="s">
        <v>248</v>
      </c>
      <c r="F103" s="5" t="s">
        <v>9</v>
      </c>
      <c r="G103" s="5" t="s">
        <v>113</v>
      </c>
      <c r="H103" s="5" t="s">
        <v>386</v>
      </c>
      <c r="I103" s="6"/>
      <c r="J103" s="17">
        <v>355.2</v>
      </c>
      <c r="K103" s="17">
        <v>10656</v>
      </c>
      <c r="L103" s="17">
        <v>426.23999999999995</v>
      </c>
      <c r="M103" s="17">
        <v>12787.199999999999</v>
      </c>
      <c r="N103" s="17">
        <v>284.16000000000003</v>
      </c>
      <c r="O103" s="17">
        <v>8524.8000000000011</v>
      </c>
      <c r="P103" s="17">
        <v>340.99</v>
      </c>
      <c r="Q103" s="17">
        <v>10229.76</v>
      </c>
      <c r="R103" s="51"/>
    </row>
    <row r="104" spans="1:18" s="11" customFormat="1" ht="45" customHeight="1" x14ac:dyDescent="0.2">
      <c r="A104" s="5">
        <v>101</v>
      </c>
      <c r="B104" s="6" t="s">
        <v>249</v>
      </c>
      <c r="C104" s="5">
        <v>30</v>
      </c>
      <c r="D104" s="5" t="s">
        <v>137</v>
      </c>
      <c r="E104" s="5" t="s">
        <v>233</v>
      </c>
      <c r="F104" s="5" t="s">
        <v>9</v>
      </c>
      <c r="G104" s="5" t="s">
        <v>113</v>
      </c>
      <c r="H104" s="5" t="s">
        <v>386</v>
      </c>
      <c r="I104" s="6"/>
      <c r="J104" s="17">
        <v>163.19999999999999</v>
      </c>
      <c r="K104" s="17">
        <v>4896</v>
      </c>
      <c r="L104" s="17">
        <v>195.83999999999997</v>
      </c>
      <c r="M104" s="17">
        <v>5875.2</v>
      </c>
      <c r="N104" s="17">
        <v>130.56</v>
      </c>
      <c r="O104" s="17">
        <v>3916.8</v>
      </c>
      <c r="P104" s="17">
        <v>156.66999999999999</v>
      </c>
      <c r="Q104" s="17">
        <v>4700.16</v>
      </c>
      <c r="R104" s="51"/>
    </row>
    <row r="105" spans="1:18" s="11" customFormat="1" ht="45" customHeight="1" x14ac:dyDescent="0.2">
      <c r="A105" s="5">
        <v>102</v>
      </c>
      <c r="B105" s="6" t="s">
        <v>250</v>
      </c>
      <c r="C105" s="5">
        <v>20</v>
      </c>
      <c r="D105" s="5" t="s">
        <v>134</v>
      </c>
      <c r="E105" s="5" t="s">
        <v>251</v>
      </c>
      <c r="F105" s="5" t="s">
        <v>9</v>
      </c>
      <c r="G105" s="5" t="s">
        <v>113</v>
      </c>
      <c r="H105" s="5" t="s">
        <v>386</v>
      </c>
      <c r="I105" s="6"/>
      <c r="J105" s="17">
        <v>756</v>
      </c>
      <c r="K105" s="17">
        <v>15120</v>
      </c>
      <c r="L105" s="17">
        <v>907.19999999999993</v>
      </c>
      <c r="M105" s="17">
        <v>18144</v>
      </c>
      <c r="N105" s="17">
        <v>604.79999999999995</v>
      </c>
      <c r="O105" s="17">
        <v>12096</v>
      </c>
      <c r="P105" s="17">
        <v>725.75999999999988</v>
      </c>
      <c r="Q105" s="17">
        <v>14515.199999999999</v>
      </c>
      <c r="R105" s="51"/>
    </row>
    <row r="106" spans="1:18" s="11" customFormat="1" ht="45" customHeight="1" x14ac:dyDescent="0.2">
      <c r="A106" s="5">
        <v>103</v>
      </c>
      <c r="B106" s="6" t="s">
        <v>252</v>
      </c>
      <c r="C106" s="5">
        <v>2</v>
      </c>
      <c r="D106" s="5" t="s">
        <v>253</v>
      </c>
      <c r="E106" s="5" t="s">
        <v>254</v>
      </c>
      <c r="F106" s="5" t="s">
        <v>9</v>
      </c>
      <c r="G106" s="5" t="s">
        <v>255</v>
      </c>
      <c r="H106" s="5" t="s">
        <v>384</v>
      </c>
      <c r="I106" s="6"/>
      <c r="J106" s="17">
        <v>135</v>
      </c>
      <c r="K106" s="17">
        <v>270</v>
      </c>
      <c r="L106" s="17">
        <v>162</v>
      </c>
      <c r="M106" s="17">
        <v>324</v>
      </c>
      <c r="N106" s="17">
        <v>108</v>
      </c>
      <c r="O106" s="17">
        <v>216</v>
      </c>
      <c r="P106" s="17">
        <v>129.6</v>
      </c>
      <c r="Q106" s="17">
        <v>259.2</v>
      </c>
      <c r="R106" s="51"/>
    </row>
    <row r="107" spans="1:18" s="11" customFormat="1" ht="45" customHeight="1" x14ac:dyDescent="0.2">
      <c r="A107" s="5">
        <v>104</v>
      </c>
      <c r="B107" s="6" t="s">
        <v>256</v>
      </c>
      <c r="C107" s="5">
        <v>2</v>
      </c>
      <c r="D107" s="5" t="s">
        <v>257</v>
      </c>
      <c r="E107" s="5" t="s">
        <v>222</v>
      </c>
      <c r="F107" s="5" t="s">
        <v>9</v>
      </c>
      <c r="G107" s="5" t="s">
        <v>258</v>
      </c>
      <c r="H107" s="5" t="s">
        <v>387</v>
      </c>
      <c r="I107" s="6"/>
      <c r="J107" s="17">
        <v>900</v>
      </c>
      <c r="K107" s="17">
        <v>1800</v>
      </c>
      <c r="L107" s="17">
        <v>1080</v>
      </c>
      <c r="M107" s="17">
        <v>2160</v>
      </c>
      <c r="N107" s="17">
        <v>720</v>
      </c>
      <c r="O107" s="17">
        <v>1440</v>
      </c>
      <c r="P107" s="17">
        <v>864</v>
      </c>
      <c r="Q107" s="17">
        <v>1728</v>
      </c>
      <c r="R107" s="51"/>
    </row>
    <row r="108" spans="1:18" s="11" customFormat="1" ht="45" customHeight="1" x14ac:dyDescent="0.2">
      <c r="A108" s="5">
        <v>105</v>
      </c>
      <c r="B108" s="6" t="s">
        <v>259</v>
      </c>
      <c r="C108" s="5">
        <v>1</v>
      </c>
      <c r="D108" s="5" t="s">
        <v>260</v>
      </c>
      <c r="E108" s="5" t="s">
        <v>261</v>
      </c>
      <c r="F108" s="5" t="s">
        <v>9</v>
      </c>
      <c r="G108" s="5" t="s">
        <v>262</v>
      </c>
      <c r="H108" s="5" t="s">
        <v>377</v>
      </c>
      <c r="I108" s="6"/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  <c r="P108" s="17">
        <v>0</v>
      </c>
      <c r="Q108" s="17">
        <v>0</v>
      </c>
      <c r="R108" s="51"/>
    </row>
    <row r="109" spans="1:18" s="11" customFormat="1" ht="45" customHeight="1" x14ac:dyDescent="0.2">
      <c r="A109" s="5">
        <v>106</v>
      </c>
      <c r="B109" s="6" t="s">
        <v>263</v>
      </c>
      <c r="C109" s="5">
        <v>12</v>
      </c>
      <c r="D109" s="5" t="s">
        <v>257</v>
      </c>
      <c r="E109" s="5" t="s">
        <v>264</v>
      </c>
      <c r="F109" s="5" t="s">
        <v>9</v>
      </c>
      <c r="G109" s="5" t="s">
        <v>265</v>
      </c>
      <c r="H109" s="5" t="s">
        <v>378</v>
      </c>
      <c r="I109" s="6"/>
      <c r="J109" s="17">
        <v>210</v>
      </c>
      <c r="K109" s="17">
        <v>2520</v>
      </c>
      <c r="L109" s="17">
        <v>252</v>
      </c>
      <c r="M109" s="17">
        <v>3024</v>
      </c>
      <c r="N109" s="17">
        <v>168</v>
      </c>
      <c r="O109" s="17">
        <v>2016</v>
      </c>
      <c r="P109" s="17">
        <v>201.6</v>
      </c>
      <c r="Q109" s="17">
        <v>2419.1999999999998</v>
      </c>
      <c r="R109" s="51"/>
    </row>
    <row r="110" spans="1:18" s="11" customFormat="1" ht="45" customHeight="1" x14ac:dyDescent="0.2">
      <c r="A110" s="5">
        <v>107</v>
      </c>
      <c r="B110" s="6" t="s">
        <v>266</v>
      </c>
      <c r="C110" s="5">
        <v>8</v>
      </c>
      <c r="D110" s="5" t="s">
        <v>267</v>
      </c>
      <c r="E110" s="5" t="s">
        <v>217</v>
      </c>
      <c r="F110" s="5" t="s">
        <v>9</v>
      </c>
      <c r="G110" s="5" t="s">
        <v>265</v>
      </c>
      <c r="H110" s="5" t="s">
        <v>378</v>
      </c>
      <c r="I110" s="6"/>
      <c r="J110" s="17">
        <v>216</v>
      </c>
      <c r="K110" s="17">
        <v>1728</v>
      </c>
      <c r="L110" s="17">
        <v>259.2</v>
      </c>
      <c r="M110" s="17">
        <v>2073.6</v>
      </c>
      <c r="N110" s="17">
        <v>172.8</v>
      </c>
      <c r="O110" s="17">
        <v>1382.4</v>
      </c>
      <c r="P110" s="17">
        <v>207.36</v>
      </c>
      <c r="Q110" s="17">
        <v>1658.88</v>
      </c>
      <c r="R110" s="51"/>
    </row>
    <row r="111" spans="1:18" s="11" customFormat="1" ht="45" customHeight="1" x14ac:dyDescent="0.2">
      <c r="A111" s="5">
        <v>108</v>
      </c>
      <c r="B111" s="6" t="s">
        <v>268</v>
      </c>
      <c r="C111" s="5">
        <v>8</v>
      </c>
      <c r="D111" s="5" t="s">
        <v>267</v>
      </c>
      <c r="E111" s="5" t="s">
        <v>269</v>
      </c>
      <c r="F111" s="5" t="s">
        <v>9</v>
      </c>
      <c r="G111" s="5" t="s">
        <v>270</v>
      </c>
      <c r="H111" s="5" t="s">
        <v>379</v>
      </c>
      <c r="I111" s="6"/>
      <c r="J111" s="17">
        <v>72</v>
      </c>
      <c r="K111" s="17">
        <v>576</v>
      </c>
      <c r="L111" s="17">
        <v>86.399999999999991</v>
      </c>
      <c r="M111" s="17">
        <v>691.19999999999993</v>
      </c>
      <c r="N111" s="17">
        <v>57.6</v>
      </c>
      <c r="O111" s="17">
        <v>460.8</v>
      </c>
      <c r="P111" s="17">
        <v>69.12</v>
      </c>
      <c r="Q111" s="17">
        <v>552.96</v>
      </c>
      <c r="R111" s="51"/>
    </row>
    <row r="112" spans="1:18" s="11" customFormat="1" ht="45" customHeight="1" x14ac:dyDescent="0.2">
      <c r="A112" s="5">
        <v>109</v>
      </c>
      <c r="B112" s="6" t="s">
        <v>271</v>
      </c>
      <c r="C112" s="5">
        <v>6</v>
      </c>
      <c r="D112" s="5" t="s">
        <v>267</v>
      </c>
      <c r="E112" s="5" t="s">
        <v>272</v>
      </c>
      <c r="F112" s="5" t="s">
        <v>9</v>
      </c>
      <c r="G112" s="5" t="s">
        <v>273</v>
      </c>
      <c r="H112" s="5" t="s">
        <v>380</v>
      </c>
      <c r="I112" s="6"/>
      <c r="J112" s="17">
        <v>120</v>
      </c>
      <c r="K112" s="17">
        <v>720</v>
      </c>
      <c r="L112" s="17">
        <v>144</v>
      </c>
      <c r="M112" s="17">
        <v>864</v>
      </c>
      <c r="N112" s="17">
        <v>96</v>
      </c>
      <c r="O112" s="17">
        <v>576</v>
      </c>
      <c r="P112" s="17">
        <v>115.19999999999999</v>
      </c>
      <c r="Q112" s="17">
        <v>691.19999999999993</v>
      </c>
      <c r="R112" s="51"/>
    </row>
    <row r="113" spans="1:18" s="11" customFormat="1" ht="45" customHeight="1" x14ac:dyDescent="0.2">
      <c r="A113" s="5">
        <v>110</v>
      </c>
      <c r="B113" s="6" t="s">
        <v>274</v>
      </c>
      <c r="C113" s="5">
        <v>4</v>
      </c>
      <c r="D113" s="5" t="s">
        <v>253</v>
      </c>
      <c r="E113" s="5" t="s">
        <v>225</v>
      </c>
      <c r="F113" s="5" t="s">
        <v>9</v>
      </c>
      <c r="G113" s="5" t="s">
        <v>275</v>
      </c>
      <c r="H113" s="5" t="s">
        <v>381</v>
      </c>
      <c r="I113" s="6"/>
      <c r="J113" s="17">
        <v>360</v>
      </c>
      <c r="K113" s="17">
        <v>1440</v>
      </c>
      <c r="L113" s="17">
        <v>432</v>
      </c>
      <c r="M113" s="17">
        <v>1728</v>
      </c>
      <c r="N113" s="17">
        <v>288</v>
      </c>
      <c r="O113" s="17">
        <v>1152</v>
      </c>
      <c r="P113" s="17">
        <v>345.59999999999997</v>
      </c>
      <c r="Q113" s="17">
        <v>1382.3999999999999</v>
      </c>
      <c r="R113" s="51"/>
    </row>
    <row r="114" spans="1:18" s="11" customFormat="1" ht="45" customHeight="1" x14ac:dyDescent="0.2">
      <c r="A114" s="5">
        <v>111</v>
      </c>
      <c r="B114" s="6" t="s">
        <v>276</v>
      </c>
      <c r="C114" s="5">
        <v>6</v>
      </c>
      <c r="D114" s="5" t="s">
        <v>257</v>
      </c>
      <c r="E114" s="5" t="s">
        <v>277</v>
      </c>
      <c r="F114" s="5" t="s">
        <v>9</v>
      </c>
      <c r="G114" s="5" t="s">
        <v>278</v>
      </c>
      <c r="H114" s="5" t="s">
        <v>382</v>
      </c>
      <c r="I114" s="6"/>
      <c r="J114" s="17">
        <v>360</v>
      </c>
      <c r="K114" s="17">
        <v>2160</v>
      </c>
      <c r="L114" s="17">
        <v>432</v>
      </c>
      <c r="M114" s="17">
        <v>2592</v>
      </c>
      <c r="N114" s="17">
        <v>288</v>
      </c>
      <c r="O114" s="17">
        <v>1728</v>
      </c>
      <c r="P114" s="17">
        <v>345.59999999999997</v>
      </c>
      <c r="Q114" s="17">
        <v>2073.6</v>
      </c>
      <c r="R114" s="51"/>
    </row>
    <row r="115" spans="1:18" s="11" customFormat="1" ht="45" customHeight="1" x14ac:dyDescent="0.2">
      <c r="A115" s="5">
        <v>112</v>
      </c>
      <c r="B115" s="6" t="s">
        <v>271</v>
      </c>
      <c r="C115" s="5">
        <v>6</v>
      </c>
      <c r="D115" s="5" t="s">
        <v>267</v>
      </c>
      <c r="E115" s="5" t="s">
        <v>279</v>
      </c>
      <c r="F115" s="5" t="s">
        <v>9</v>
      </c>
      <c r="G115" s="5" t="s">
        <v>278</v>
      </c>
      <c r="H115" s="5" t="s">
        <v>382</v>
      </c>
      <c r="I115" s="6"/>
      <c r="J115" s="17">
        <v>360</v>
      </c>
      <c r="K115" s="17">
        <v>2160</v>
      </c>
      <c r="L115" s="17">
        <v>432</v>
      </c>
      <c r="M115" s="17">
        <v>2592</v>
      </c>
      <c r="N115" s="17">
        <v>288</v>
      </c>
      <c r="O115" s="17">
        <v>1728</v>
      </c>
      <c r="P115" s="17">
        <v>345.59999999999997</v>
      </c>
      <c r="Q115" s="17">
        <v>2073.6</v>
      </c>
      <c r="R115" s="51"/>
    </row>
    <row r="116" spans="1:18" s="11" customFormat="1" ht="45" customHeight="1" x14ac:dyDescent="0.2">
      <c r="A116" s="5">
        <v>113</v>
      </c>
      <c r="B116" s="6" t="s">
        <v>280</v>
      </c>
      <c r="C116" s="5">
        <v>10</v>
      </c>
      <c r="D116" s="5" t="s">
        <v>267</v>
      </c>
      <c r="E116" s="5" t="s">
        <v>281</v>
      </c>
      <c r="F116" s="5" t="s">
        <v>9</v>
      </c>
      <c r="G116" s="5" t="s">
        <v>278</v>
      </c>
      <c r="H116" s="5" t="s">
        <v>383</v>
      </c>
      <c r="I116" s="6"/>
      <c r="J116" s="17">
        <v>360</v>
      </c>
      <c r="K116" s="17">
        <v>3600</v>
      </c>
      <c r="L116" s="17">
        <v>432</v>
      </c>
      <c r="M116" s="17">
        <v>4320</v>
      </c>
      <c r="N116" s="17">
        <v>288</v>
      </c>
      <c r="O116" s="17">
        <v>2880</v>
      </c>
      <c r="P116" s="17">
        <v>345.59999999999997</v>
      </c>
      <c r="Q116" s="17">
        <v>3456</v>
      </c>
      <c r="R116" s="51"/>
    </row>
    <row r="117" spans="1:18" s="11" customFormat="1" ht="45" customHeight="1" x14ac:dyDescent="0.2">
      <c r="A117" s="5">
        <v>114</v>
      </c>
      <c r="B117" s="6" t="s">
        <v>274</v>
      </c>
      <c r="C117" s="5">
        <v>6</v>
      </c>
      <c r="D117" s="5" t="s">
        <v>253</v>
      </c>
      <c r="E117" s="5" t="s">
        <v>282</v>
      </c>
      <c r="F117" s="5" t="s">
        <v>9</v>
      </c>
      <c r="G117" s="5" t="s">
        <v>283</v>
      </c>
      <c r="H117" s="5" t="s">
        <v>384</v>
      </c>
      <c r="I117" s="6"/>
      <c r="J117" s="17">
        <v>192</v>
      </c>
      <c r="K117" s="17">
        <v>1152</v>
      </c>
      <c r="L117" s="17">
        <v>230.39999999999998</v>
      </c>
      <c r="M117" s="17">
        <v>1382.3999999999999</v>
      </c>
      <c r="N117" s="17">
        <v>153.6</v>
      </c>
      <c r="O117" s="17">
        <v>921.6</v>
      </c>
      <c r="P117" s="17">
        <v>184.32</v>
      </c>
      <c r="Q117" s="17">
        <v>1105.9199999999998</v>
      </c>
      <c r="R117" s="51"/>
    </row>
    <row r="118" spans="1:18" s="11" customFormat="1" ht="45" customHeight="1" x14ac:dyDescent="0.2">
      <c r="A118" s="5">
        <v>115</v>
      </c>
      <c r="B118" s="6" t="s">
        <v>350</v>
      </c>
      <c r="C118" s="5">
        <v>2</v>
      </c>
      <c r="D118" s="5"/>
      <c r="E118" s="5">
        <v>9.4600000000000009</v>
      </c>
      <c r="F118" s="5" t="s">
        <v>69</v>
      </c>
      <c r="G118" s="5" t="s">
        <v>12</v>
      </c>
      <c r="H118" s="5" t="s">
        <v>351</v>
      </c>
      <c r="I118" s="5" t="s">
        <v>351</v>
      </c>
      <c r="J118" s="17">
        <v>306.51</v>
      </c>
      <c r="K118" s="17">
        <v>613.02</v>
      </c>
      <c r="L118" s="17">
        <v>367.81</v>
      </c>
      <c r="M118" s="17">
        <f>L118*2</f>
        <v>735.62</v>
      </c>
      <c r="N118" s="17">
        <v>245.2</v>
      </c>
      <c r="O118" s="17">
        <v>490.4</v>
      </c>
      <c r="P118" s="17">
        <v>294.23999999999995</v>
      </c>
      <c r="Q118" s="17">
        <v>588.4799999999999</v>
      </c>
      <c r="R118" s="51"/>
    </row>
    <row r="119" spans="1:18" s="11" customFormat="1" ht="45" customHeight="1" x14ac:dyDescent="0.2">
      <c r="A119" s="5">
        <v>116</v>
      </c>
      <c r="B119" s="6" t="s">
        <v>352</v>
      </c>
      <c r="C119" s="5">
        <v>1</v>
      </c>
      <c r="D119" s="5"/>
      <c r="E119" s="5">
        <v>19.3</v>
      </c>
      <c r="F119" s="5" t="s">
        <v>7</v>
      </c>
      <c r="G119" s="5" t="s">
        <v>353</v>
      </c>
      <c r="H119" s="5" t="s">
        <v>354</v>
      </c>
      <c r="I119" s="5">
        <v>585</v>
      </c>
      <c r="J119" s="17">
        <v>55584</v>
      </c>
      <c r="K119" s="17">
        <v>55584</v>
      </c>
      <c r="L119" s="17">
        <v>66700.800000000003</v>
      </c>
      <c r="M119" s="17">
        <v>66700.800000000003</v>
      </c>
      <c r="N119" s="17">
        <v>44467.200000000004</v>
      </c>
      <c r="O119" s="17">
        <v>44467.200000000004</v>
      </c>
      <c r="P119" s="17">
        <v>53360.640000000007</v>
      </c>
      <c r="Q119" s="17">
        <v>53360.640000000007</v>
      </c>
      <c r="R119" s="51"/>
    </row>
    <row r="120" spans="1:18" ht="45" customHeight="1" x14ac:dyDescent="0.2">
      <c r="A120" s="27" t="s">
        <v>361</v>
      </c>
      <c r="B120" s="27"/>
      <c r="C120" s="27"/>
      <c r="D120" s="27"/>
      <c r="E120" s="27"/>
      <c r="F120" s="27"/>
      <c r="G120" s="27"/>
      <c r="H120" s="27"/>
      <c r="I120" s="27"/>
      <c r="J120" s="18"/>
      <c r="K120" s="18">
        <f>SUM(K4:K119)</f>
        <v>2816940.5399999996</v>
      </c>
      <c r="L120" s="18"/>
      <c r="M120" s="18">
        <f>SUM(M4:M119)</f>
        <v>3380328.6480000024</v>
      </c>
      <c r="N120" s="18"/>
      <c r="O120" s="18">
        <f>SUM(O4:O119)</f>
        <v>2253552.439999999</v>
      </c>
      <c r="P120" s="18"/>
      <c r="Q120" s="18">
        <f t="shared" ref="Q120" si="0">SUM(Q4:Q119)</f>
        <v>2704262.91</v>
      </c>
    </row>
    <row r="121" spans="1:18" s="41" customFormat="1" ht="45" customHeight="1" x14ac:dyDescent="0.2">
      <c r="B121" s="42"/>
      <c r="D121" s="43"/>
      <c r="E121" s="43"/>
      <c r="F121" s="43"/>
      <c r="G121" s="43"/>
      <c r="H121" s="44"/>
      <c r="I121" s="42"/>
      <c r="J121" s="45"/>
      <c r="K121" s="45"/>
      <c r="L121" s="45"/>
      <c r="M121" s="45"/>
      <c r="N121" s="45"/>
      <c r="O121" s="45"/>
      <c r="P121" s="45"/>
      <c r="Q121" s="45"/>
    </row>
    <row r="122" spans="1:18" s="41" customFormat="1" ht="45" customHeight="1" x14ac:dyDescent="0.2">
      <c r="B122" s="42"/>
      <c r="D122" s="43"/>
      <c r="E122" s="43"/>
      <c r="F122" s="43"/>
      <c r="G122" s="43"/>
      <c r="H122" s="44"/>
      <c r="I122" s="42"/>
      <c r="J122" s="46"/>
      <c r="K122" s="46"/>
      <c r="L122" s="46"/>
      <c r="M122" s="46"/>
      <c r="N122" s="46"/>
      <c r="O122" s="46"/>
      <c r="P122" s="46"/>
      <c r="Q122" s="46"/>
    </row>
    <row r="123" spans="1:18" s="41" customFormat="1" ht="45" customHeight="1" x14ac:dyDescent="0.2">
      <c r="B123" s="42"/>
      <c r="D123" s="43"/>
      <c r="E123" s="43"/>
      <c r="F123" s="43"/>
      <c r="G123" s="43"/>
      <c r="H123" s="44"/>
      <c r="I123" s="42"/>
    </row>
    <row r="124" spans="1:18" s="41" customFormat="1" ht="45" customHeight="1" x14ac:dyDescent="0.2">
      <c r="B124" s="42"/>
      <c r="D124" s="43"/>
      <c r="E124" s="43"/>
      <c r="F124" s="43"/>
      <c r="G124" s="43"/>
      <c r="H124" s="44"/>
      <c r="I124" s="42"/>
    </row>
    <row r="125" spans="1:18" s="41" customFormat="1" ht="45" customHeight="1" x14ac:dyDescent="0.2">
      <c r="B125" s="42"/>
      <c r="D125" s="43"/>
      <c r="E125" s="43"/>
      <c r="F125" s="43"/>
      <c r="G125" s="43"/>
      <c r="H125" s="44"/>
      <c r="I125" s="42"/>
    </row>
    <row r="126" spans="1:18" s="41" customFormat="1" ht="45" customHeight="1" x14ac:dyDescent="0.2">
      <c r="B126" s="42"/>
      <c r="D126" s="43"/>
      <c r="E126" s="43"/>
      <c r="F126" s="43"/>
      <c r="G126" s="43"/>
      <c r="H126" s="44"/>
      <c r="I126" s="42"/>
    </row>
    <row r="127" spans="1:18" s="41" customFormat="1" ht="45" customHeight="1" x14ac:dyDescent="0.2">
      <c r="B127" s="42"/>
      <c r="D127" s="43"/>
      <c r="E127" s="43"/>
      <c r="F127" s="43"/>
      <c r="G127" s="43"/>
      <c r="H127" s="44"/>
      <c r="I127" s="42"/>
    </row>
    <row r="128" spans="1:18" s="41" customFormat="1" ht="45" customHeight="1" x14ac:dyDescent="0.2">
      <c r="B128" s="42"/>
      <c r="D128" s="43"/>
      <c r="E128" s="43"/>
      <c r="F128" s="43"/>
      <c r="G128" s="43"/>
      <c r="H128" s="44"/>
      <c r="I128" s="42"/>
    </row>
    <row r="129" spans="2:9" s="41" customFormat="1" ht="45" customHeight="1" x14ac:dyDescent="0.2">
      <c r="B129" s="42"/>
      <c r="D129" s="43"/>
      <c r="E129" s="43"/>
      <c r="F129" s="43"/>
      <c r="G129" s="43"/>
      <c r="H129" s="44"/>
      <c r="I129" s="42"/>
    </row>
    <row r="130" spans="2:9" s="41" customFormat="1" ht="45" customHeight="1" x14ac:dyDescent="0.2">
      <c r="B130" s="42"/>
      <c r="D130" s="43"/>
      <c r="E130" s="43"/>
      <c r="F130" s="43"/>
      <c r="G130" s="43"/>
      <c r="H130" s="44"/>
      <c r="I130" s="42"/>
    </row>
    <row r="131" spans="2:9" s="41" customFormat="1" ht="45" customHeight="1" x14ac:dyDescent="0.2">
      <c r="B131" s="42"/>
      <c r="D131" s="43"/>
      <c r="E131" s="43"/>
      <c r="F131" s="43"/>
      <c r="G131" s="43"/>
      <c r="H131" s="44"/>
      <c r="I131" s="42"/>
    </row>
    <row r="132" spans="2:9" s="41" customFormat="1" ht="45" customHeight="1" x14ac:dyDescent="0.2">
      <c r="B132" s="42"/>
      <c r="D132" s="43"/>
      <c r="E132" s="43"/>
      <c r="F132" s="43"/>
      <c r="G132" s="43"/>
      <c r="H132" s="44"/>
      <c r="I132" s="42"/>
    </row>
    <row r="133" spans="2:9" s="41" customFormat="1" ht="45" customHeight="1" x14ac:dyDescent="0.2">
      <c r="B133" s="42"/>
      <c r="D133" s="43"/>
      <c r="E133" s="43"/>
      <c r="F133" s="43"/>
      <c r="G133" s="43"/>
      <c r="H133" s="44"/>
      <c r="I133" s="42"/>
    </row>
    <row r="134" spans="2:9" s="41" customFormat="1" ht="45" customHeight="1" x14ac:dyDescent="0.2">
      <c r="B134" s="42"/>
      <c r="D134" s="43"/>
      <c r="E134" s="43"/>
      <c r="F134" s="43"/>
      <c r="G134" s="43"/>
      <c r="H134" s="44"/>
      <c r="I134" s="42"/>
    </row>
    <row r="135" spans="2:9" s="41" customFormat="1" ht="45" customHeight="1" x14ac:dyDescent="0.2">
      <c r="B135" s="42"/>
      <c r="D135" s="43"/>
      <c r="E135" s="43"/>
      <c r="F135" s="43"/>
      <c r="G135" s="43"/>
      <c r="H135" s="44"/>
      <c r="I135" s="42"/>
    </row>
    <row r="136" spans="2:9" s="41" customFormat="1" ht="45" customHeight="1" x14ac:dyDescent="0.2">
      <c r="B136" s="42"/>
      <c r="D136" s="43"/>
      <c r="E136" s="43"/>
      <c r="F136" s="43"/>
      <c r="G136" s="43"/>
      <c r="H136" s="44"/>
      <c r="I136" s="42"/>
    </row>
  </sheetData>
  <pageMargins left="0.11811023622047245" right="0.11811023622047245" top="0.15748031496062992" bottom="0.15748031496062992" header="0.31496062992125984" footer="0.31496062992125984"/>
  <pageSetup paperSize="9" scale="47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"/>
  <sheetViews>
    <sheetView zoomScale="70" zoomScaleNormal="70" workbookViewId="0">
      <selection activeCell="C8" sqref="C8"/>
    </sheetView>
  </sheetViews>
  <sheetFormatPr defaultColWidth="9.140625" defaultRowHeight="45" customHeight="1" x14ac:dyDescent="0.2"/>
  <cols>
    <col min="1" max="1" width="10" style="4" customWidth="1"/>
    <col min="2" max="2" width="26.140625" style="4" customWidth="1"/>
    <col min="3" max="7" width="19.5703125" style="4" customWidth="1"/>
    <col min="8" max="8" width="56.85546875" style="4" customWidth="1"/>
    <col min="9" max="12" width="19.5703125" style="4" customWidth="1"/>
    <col min="13" max="13" width="21.5703125" style="4" customWidth="1"/>
    <col min="14" max="14" width="22.42578125" style="4" customWidth="1"/>
    <col min="15" max="15" width="22.7109375" style="4" customWidth="1"/>
    <col min="16" max="17" width="20.5703125" style="4" customWidth="1"/>
    <col min="18" max="16384" width="9.140625" style="4"/>
  </cols>
  <sheetData>
    <row r="1" spans="1:17" s="1" customFormat="1" ht="19.5" customHeight="1" x14ac:dyDescent="0.2">
      <c r="A1" s="25" t="s">
        <v>367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7" s="1" customFormat="1" ht="22.5" customHeight="1" x14ac:dyDescent="0.2">
      <c r="A2" s="26" t="s">
        <v>364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31"/>
    </row>
    <row r="3" spans="1:17" ht="66" customHeight="1" x14ac:dyDescent="0.2">
      <c r="A3" s="2" t="s">
        <v>0</v>
      </c>
      <c r="B3" s="2" t="s">
        <v>1</v>
      </c>
      <c r="C3" s="2" t="s">
        <v>394</v>
      </c>
      <c r="D3" s="2" t="s">
        <v>395</v>
      </c>
      <c r="E3" s="2" t="s">
        <v>2</v>
      </c>
      <c r="F3" s="2" t="s">
        <v>399</v>
      </c>
      <c r="G3" s="2" t="s">
        <v>3</v>
      </c>
      <c r="H3" s="2" t="s">
        <v>4</v>
      </c>
      <c r="I3" s="2" t="s">
        <v>5</v>
      </c>
      <c r="J3" s="2" t="s">
        <v>401</v>
      </c>
      <c r="K3" s="2" t="s">
        <v>402</v>
      </c>
      <c r="L3" s="2" t="s">
        <v>403</v>
      </c>
      <c r="M3" s="2" t="s">
        <v>404</v>
      </c>
      <c r="N3" s="2" t="s">
        <v>405</v>
      </c>
      <c r="O3" s="2" t="s">
        <v>406</v>
      </c>
      <c r="P3" s="2" t="s">
        <v>407</v>
      </c>
      <c r="Q3" s="2" t="s">
        <v>408</v>
      </c>
    </row>
    <row r="4" spans="1:17" ht="45" customHeight="1" x14ac:dyDescent="0.2">
      <c r="A4" s="5">
        <v>1</v>
      </c>
      <c r="B4" s="6" t="s">
        <v>108</v>
      </c>
      <c r="C4" s="5">
        <v>1</v>
      </c>
      <c r="D4" s="5" t="s">
        <v>9</v>
      </c>
      <c r="E4" s="5" t="s">
        <v>9</v>
      </c>
      <c r="F4" s="5" t="s">
        <v>9</v>
      </c>
      <c r="G4" s="5" t="s">
        <v>9</v>
      </c>
      <c r="H4" s="5" t="s">
        <v>109</v>
      </c>
      <c r="I4" s="5" t="s">
        <v>393</v>
      </c>
      <c r="J4" s="17">
        <v>235200</v>
      </c>
      <c r="K4" s="17">
        <v>235200</v>
      </c>
      <c r="L4" s="17">
        <v>282240</v>
      </c>
      <c r="M4" s="17">
        <v>282240</v>
      </c>
      <c r="N4" s="17">
        <v>164640</v>
      </c>
      <c r="O4" s="17">
        <v>164640</v>
      </c>
      <c r="P4" s="17">
        <v>197568</v>
      </c>
      <c r="Q4" s="17">
        <v>197568</v>
      </c>
    </row>
    <row r="5" spans="1:17" ht="45" customHeight="1" x14ac:dyDescent="0.2">
      <c r="A5" s="29" t="s">
        <v>361</v>
      </c>
      <c r="B5" s="29"/>
      <c r="C5" s="29"/>
      <c r="D5" s="29"/>
      <c r="E5" s="29"/>
      <c r="F5" s="29"/>
      <c r="G5" s="29"/>
      <c r="H5" s="29"/>
      <c r="I5" s="29"/>
      <c r="J5" s="18"/>
      <c r="K5" s="18">
        <f>SUM(K4)</f>
        <v>235200</v>
      </c>
      <c r="L5" s="18"/>
      <c r="M5" s="18">
        <f>SUM(M4)</f>
        <v>282240</v>
      </c>
      <c r="N5" s="18"/>
      <c r="O5" s="18">
        <f>SUM(O4)</f>
        <v>164640</v>
      </c>
      <c r="P5" s="17"/>
      <c r="Q5" s="18">
        <f>SUM(Q4)</f>
        <v>197568</v>
      </c>
    </row>
    <row r="6" spans="1:17" ht="45" customHeight="1" x14ac:dyDescent="0.2">
      <c r="M6" s="24"/>
    </row>
    <row r="10" spans="1:17" ht="45" customHeight="1" x14ac:dyDescent="0.2">
      <c r="J10" s="21"/>
    </row>
  </sheetData>
  <pageMargins left="0.7" right="0.7" top="0.75" bottom="0.75" header="0.3" footer="0.3"/>
  <pageSetup scale="3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5"/>
  <sheetViews>
    <sheetView zoomScale="70" zoomScaleNormal="70" workbookViewId="0">
      <selection activeCell="B1" sqref="B1"/>
    </sheetView>
  </sheetViews>
  <sheetFormatPr defaultColWidth="9.140625" defaultRowHeight="45" customHeight="1" x14ac:dyDescent="0.25"/>
  <cols>
    <col min="1" max="1" width="5" style="4" customWidth="1"/>
    <col min="2" max="2" width="33.42578125" style="4" customWidth="1"/>
    <col min="3" max="3" width="10.85546875" style="4" customWidth="1"/>
    <col min="4" max="4" width="16.28515625" style="4" customWidth="1"/>
    <col min="5" max="5" width="10.85546875" style="4" customWidth="1"/>
    <col min="6" max="6" width="20.7109375" style="4" customWidth="1"/>
    <col min="7" max="7" width="20.85546875" style="4" customWidth="1"/>
    <col min="8" max="8" width="35.140625" style="4" customWidth="1"/>
    <col min="9" max="9" width="16" style="4" customWidth="1"/>
    <col min="10" max="13" width="19.5703125" style="4" customWidth="1"/>
    <col min="14" max="14" width="21.7109375" style="4" customWidth="1"/>
    <col min="15" max="15" width="21.28515625" style="4" customWidth="1"/>
    <col min="16" max="17" width="16.42578125" style="4" customWidth="1"/>
    <col min="18" max="18" width="27" style="4" customWidth="1"/>
    <col min="19" max="20" width="8.7109375"/>
    <col min="21" max="21" width="18.5703125" style="37" customWidth="1"/>
    <col min="22" max="24" width="19.5703125" style="37" customWidth="1"/>
    <col min="25" max="16384" width="9.140625" style="4"/>
  </cols>
  <sheetData>
    <row r="1" spans="1:24" s="8" customFormat="1" ht="45" customHeight="1" x14ac:dyDescent="0.25">
      <c r="A1" s="25" t="s">
        <v>365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R1" s="25"/>
      <c r="U1" s="32"/>
      <c r="V1" s="32"/>
      <c r="W1" s="32"/>
      <c r="X1" s="32"/>
    </row>
    <row r="2" spans="1:24" s="8" customFormat="1" ht="45" customHeight="1" x14ac:dyDescent="0.25">
      <c r="A2" s="26" t="s">
        <v>362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31"/>
      <c r="R2" s="26"/>
      <c r="U2" s="33" t="s">
        <v>409</v>
      </c>
      <c r="V2" s="39"/>
      <c r="W2" s="39"/>
      <c r="X2" s="39"/>
    </row>
    <row r="3" spans="1:24" ht="68.25" customHeight="1" x14ac:dyDescent="0.25">
      <c r="A3" s="2" t="s">
        <v>0</v>
      </c>
      <c r="B3" s="2" t="s">
        <v>1</v>
      </c>
      <c r="C3" s="2" t="s">
        <v>394</v>
      </c>
      <c r="D3" s="2" t="s">
        <v>395</v>
      </c>
      <c r="E3" s="2" t="s">
        <v>2</v>
      </c>
      <c r="F3" s="2" t="s">
        <v>399</v>
      </c>
      <c r="G3" s="2" t="s">
        <v>3</v>
      </c>
      <c r="H3" s="2" t="s">
        <v>4</v>
      </c>
      <c r="I3" s="2" t="s">
        <v>5</v>
      </c>
      <c r="J3" s="2" t="s">
        <v>401</v>
      </c>
      <c r="K3" s="2" t="s">
        <v>402</v>
      </c>
      <c r="L3" s="2" t="s">
        <v>403</v>
      </c>
      <c r="M3" s="2" t="s">
        <v>404</v>
      </c>
      <c r="N3" s="2" t="s">
        <v>405</v>
      </c>
      <c r="O3" s="2" t="s">
        <v>406</v>
      </c>
      <c r="P3" s="2" t="s">
        <v>407</v>
      </c>
      <c r="Q3" s="2" t="s">
        <v>408</v>
      </c>
      <c r="R3" s="3" t="s">
        <v>388</v>
      </c>
      <c r="U3" s="38" t="s">
        <v>401</v>
      </c>
      <c r="V3" s="38" t="s">
        <v>402</v>
      </c>
      <c r="W3" s="38" t="s">
        <v>403</v>
      </c>
      <c r="X3" s="38" t="s">
        <v>404</v>
      </c>
    </row>
    <row r="4" spans="1:24" ht="45" customHeight="1" x14ac:dyDescent="0.25">
      <c r="A4" s="5">
        <v>1</v>
      </c>
      <c r="B4" s="6" t="s">
        <v>6</v>
      </c>
      <c r="C4" s="5">
        <v>1</v>
      </c>
      <c r="D4" s="5" t="s">
        <v>396</v>
      </c>
      <c r="E4" s="5">
        <v>38</v>
      </c>
      <c r="F4" s="5" t="s">
        <v>7</v>
      </c>
      <c r="G4" s="5" t="s">
        <v>8</v>
      </c>
      <c r="H4" s="5"/>
      <c r="I4" s="5" t="s">
        <v>9</v>
      </c>
      <c r="J4" s="17">
        <v>141360.00000000015</v>
      </c>
      <c r="K4" s="17">
        <v>141360.00000000015</v>
      </c>
      <c r="L4" s="17">
        <f>J4*1.2</f>
        <v>169632.00000000017</v>
      </c>
      <c r="M4" s="17">
        <f>K4*1.2</f>
        <v>169632.00000000017</v>
      </c>
      <c r="N4" s="17">
        <f t="shared" ref="N4:N17" si="0">U4*0.8</f>
        <v>121600</v>
      </c>
      <c r="O4" s="17">
        <f t="shared" ref="O4:O17" si="1">V4*0.8</f>
        <v>121600</v>
      </c>
      <c r="P4" s="17">
        <f>N4*1.2</f>
        <v>145920</v>
      </c>
      <c r="Q4" s="17">
        <f>O4*1.2</f>
        <v>145920</v>
      </c>
      <c r="R4" s="7" t="s">
        <v>389</v>
      </c>
      <c r="U4" s="34">
        <v>152000</v>
      </c>
      <c r="V4" s="34">
        <f t="shared" ref="V4:V17" si="2">U4*C4</f>
        <v>152000</v>
      </c>
      <c r="W4" s="34">
        <f>U4*1.2</f>
        <v>182400</v>
      </c>
      <c r="X4" s="34">
        <f>V4*1.2</f>
        <v>182400</v>
      </c>
    </row>
    <row r="5" spans="1:24" ht="45" customHeight="1" x14ac:dyDescent="0.25">
      <c r="A5" s="5">
        <v>2</v>
      </c>
      <c r="B5" s="6" t="s">
        <v>16</v>
      </c>
      <c r="C5" s="5">
        <v>1</v>
      </c>
      <c r="D5" s="5" t="s">
        <v>397</v>
      </c>
      <c r="E5" s="5">
        <v>46.7</v>
      </c>
      <c r="F5" s="5" t="s">
        <v>7</v>
      </c>
      <c r="G5" s="5" t="s">
        <v>12</v>
      </c>
      <c r="H5" s="5"/>
      <c r="I5" s="5">
        <v>375</v>
      </c>
      <c r="J5" s="17">
        <v>111135.00000000012</v>
      </c>
      <c r="K5" s="17">
        <v>111135.00000000012</v>
      </c>
      <c r="L5" s="17">
        <f t="shared" ref="L5:L68" si="3">J5*1.2</f>
        <v>133362.00000000015</v>
      </c>
      <c r="M5" s="17">
        <f t="shared" ref="M5:M68" si="4">K5*1.2</f>
        <v>133362.00000000015</v>
      </c>
      <c r="N5" s="17">
        <f t="shared" si="0"/>
        <v>95600</v>
      </c>
      <c r="O5" s="17">
        <f t="shared" si="1"/>
        <v>95600</v>
      </c>
      <c r="P5" s="17">
        <f t="shared" ref="P5:P68" si="5">N5*1.2</f>
        <v>114720</v>
      </c>
      <c r="Q5" s="17">
        <f t="shared" ref="Q5:Q68" si="6">O5*1.2</f>
        <v>114720</v>
      </c>
      <c r="R5" s="7" t="s">
        <v>389</v>
      </c>
      <c r="U5" s="34">
        <v>119500</v>
      </c>
      <c r="V5" s="34">
        <f t="shared" si="2"/>
        <v>119500</v>
      </c>
      <c r="W5" s="34">
        <f t="shared" ref="W5:W15" si="7">U5*1.2</f>
        <v>143400</v>
      </c>
      <c r="X5" s="34">
        <f t="shared" ref="X5:X68" si="8">V5*1.2</f>
        <v>143400</v>
      </c>
    </row>
    <row r="6" spans="1:24" ht="45" customHeight="1" x14ac:dyDescent="0.25">
      <c r="A6" s="5">
        <v>3</v>
      </c>
      <c r="B6" s="6" t="s">
        <v>17</v>
      </c>
      <c r="C6" s="5">
        <v>1</v>
      </c>
      <c r="D6" s="5" t="s">
        <v>18</v>
      </c>
      <c r="E6" s="5">
        <v>4.3</v>
      </c>
      <c r="F6" s="5" t="s">
        <v>7</v>
      </c>
      <c r="G6" s="5" t="s">
        <v>12</v>
      </c>
      <c r="H6" s="5" t="s">
        <v>19</v>
      </c>
      <c r="I6" s="5">
        <v>900</v>
      </c>
      <c r="J6" s="17">
        <v>25110.000000000029</v>
      </c>
      <c r="K6" s="17">
        <v>25110.000000000029</v>
      </c>
      <c r="L6" s="17">
        <f t="shared" si="3"/>
        <v>30132.000000000033</v>
      </c>
      <c r="M6" s="17">
        <f t="shared" si="4"/>
        <v>30132.000000000033</v>
      </c>
      <c r="N6" s="17">
        <f t="shared" si="0"/>
        <v>21600</v>
      </c>
      <c r="O6" s="17">
        <f t="shared" si="1"/>
        <v>21600</v>
      </c>
      <c r="P6" s="17">
        <f t="shared" si="5"/>
        <v>25920</v>
      </c>
      <c r="Q6" s="17">
        <f t="shared" si="6"/>
        <v>25920</v>
      </c>
      <c r="R6" s="7" t="s">
        <v>389</v>
      </c>
      <c r="U6" s="34">
        <v>27000</v>
      </c>
      <c r="V6" s="34">
        <f t="shared" si="2"/>
        <v>27000</v>
      </c>
      <c r="W6" s="34">
        <f t="shared" si="7"/>
        <v>32400</v>
      </c>
      <c r="X6" s="34">
        <f t="shared" si="8"/>
        <v>32400</v>
      </c>
    </row>
    <row r="7" spans="1:24" ht="45" customHeight="1" x14ac:dyDescent="0.25">
      <c r="A7" s="5">
        <v>4</v>
      </c>
      <c r="B7" s="6" t="s">
        <v>20</v>
      </c>
      <c r="C7" s="5">
        <v>3</v>
      </c>
      <c r="D7" s="5" t="s">
        <v>21</v>
      </c>
      <c r="E7" s="5">
        <v>25.7</v>
      </c>
      <c r="F7" s="5" t="s">
        <v>7</v>
      </c>
      <c r="G7" s="5" t="s">
        <v>12</v>
      </c>
      <c r="H7" s="5" t="s">
        <v>19</v>
      </c>
      <c r="I7" s="5">
        <v>900</v>
      </c>
      <c r="J7" s="17">
        <v>53940.000000000058</v>
      </c>
      <c r="K7" s="17">
        <v>161820.00000000017</v>
      </c>
      <c r="L7" s="17">
        <f t="shared" si="3"/>
        <v>64728.000000000065</v>
      </c>
      <c r="M7" s="17">
        <f t="shared" si="4"/>
        <v>194184.0000000002</v>
      </c>
      <c r="N7" s="17">
        <f t="shared" si="0"/>
        <v>46400</v>
      </c>
      <c r="O7" s="17">
        <f t="shared" si="1"/>
        <v>139200</v>
      </c>
      <c r="P7" s="17">
        <f t="shared" si="5"/>
        <v>55680</v>
      </c>
      <c r="Q7" s="17">
        <f t="shared" si="6"/>
        <v>167040</v>
      </c>
      <c r="R7" s="7" t="s">
        <v>389</v>
      </c>
      <c r="U7" s="34">
        <v>58000</v>
      </c>
      <c r="V7" s="34">
        <f t="shared" si="2"/>
        <v>174000</v>
      </c>
      <c r="W7" s="34">
        <f t="shared" si="7"/>
        <v>69600</v>
      </c>
      <c r="X7" s="34">
        <f t="shared" si="8"/>
        <v>208800</v>
      </c>
    </row>
    <row r="8" spans="1:24" ht="45" customHeight="1" x14ac:dyDescent="0.25">
      <c r="A8" s="5">
        <v>5</v>
      </c>
      <c r="B8" s="6" t="s">
        <v>22</v>
      </c>
      <c r="C8" s="5">
        <v>2</v>
      </c>
      <c r="D8" s="5" t="s">
        <v>21</v>
      </c>
      <c r="E8" s="5">
        <v>17.2</v>
      </c>
      <c r="F8" s="5" t="s">
        <v>7</v>
      </c>
      <c r="G8" s="5" t="s">
        <v>12</v>
      </c>
      <c r="H8" s="5" t="s">
        <v>23</v>
      </c>
      <c r="I8" s="5">
        <v>900</v>
      </c>
      <c r="J8" s="17">
        <v>53940.000000000058</v>
      </c>
      <c r="K8" s="17">
        <v>107880.00000000012</v>
      </c>
      <c r="L8" s="17">
        <f t="shared" si="3"/>
        <v>64728.000000000065</v>
      </c>
      <c r="M8" s="17">
        <f t="shared" si="4"/>
        <v>129456.00000000013</v>
      </c>
      <c r="N8" s="17">
        <f t="shared" si="0"/>
        <v>46400</v>
      </c>
      <c r="O8" s="17">
        <f t="shared" si="1"/>
        <v>92800</v>
      </c>
      <c r="P8" s="17">
        <f t="shared" si="5"/>
        <v>55680</v>
      </c>
      <c r="Q8" s="17">
        <f t="shared" si="6"/>
        <v>111360</v>
      </c>
      <c r="R8" s="7" t="s">
        <v>389</v>
      </c>
      <c r="U8" s="34">
        <v>58000</v>
      </c>
      <c r="V8" s="34">
        <f t="shared" si="2"/>
        <v>116000</v>
      </c>
      <c r="W8" s="34">
        <f t="shared" si="7"/>
        <v>69600</v>
      </c>
      <c r="X8" s="34">
        <f t="shared" si="8"/>
        <v>139200</v>
      </c>
    </row>
    <row r="9" spans="1:24" ht="45" customHeight="1" x14ac:dyDescent="0.25">
      <c r="A9" s="5">
        <v>6</v>
      </c>
      <c r="B9" s="6" t="s">
        <v>24</v>
      </c>
      <c r="C9" s="5">
        <v>1</v>
      </c>
      <c r="D9" s="5" t="s">
        <v>25</v>
      </c>
      <c r="E9" s="5">
        <v>10</v>
      </c>
      <c r="F9" s="5" t="s">
        <v>7</v>
      </c>
      <c r="G9" s="5" t="s">
        <v>12</v>
      </c>
      <c r="H9" s="5" t="s">
        <v>26</v>
      </c>
      <c r="I9" s="5">
        <v>900</v>
      </c>
      <c r="J9" s="17">
        <v>465.00000000000051</v>
      </c>
      <c r="K9" s="17">
        <v>465.00000000000051</v>
      </c>
      <c r="L9" s="17">
        <f t="shared" si="3"/>
        <v>558.00000000000057</v>
      </c>
      <c r="M9" s="17">
        <f t="shared" si="4"/>
        <v>558.00000000000057</v>
      </c>
      <c r="N9" s="17">
        <f t="shared" si="0"/>
        <v>400</v>
      </c>
      <c r="O9" s="17">
        <f t="shared" si="1"/>
        <v>400</v>
      </c>
      <c r="P9" s="17">
        <f t="shared" si="5"/>
        <v>480</v>
      </c>
      <c r="Q9" s="17">
        <f t="shared" si="6"/>
        <v>480</v>
      </c>
      <c r="R9" s="7" t="s">
        <v>389</v>
      </c>
      <c r="U9" s="34">
        <v>500</v>
      </c>
      <c r="V9" s="34">
        <f t="shared" si="2"/>
        <v>500</v>
      </c>
      <c r="W9" s="34">
        <f t="shared" si="7"/>
        <v>600</v>
      </c>
      <c r="X9" s="34">
        <f t="shared" si="8"/>
        <v>600</v>
      </c>
    </row>
    <row r="10" spans="1:24" ht="45" customHeight="1" x14ac:dyDescent="0.25">
      <c r="A10" s="5">
        <v>7</v>
      </c>
      <c r="B10" s="6" t="s">
        <v>79</v>
      </c>
      <c r="C10" s="5">
        <v>1</v>
      </c>
      <c r="D10" s="5" t="s">
        <v>18</v>
      </c>
      <c r="E10" s="5">
        <v>4.2</v>
      </c>
      <c r="F10" s="5" t="s">
        <v>7</v>
      </c>
      <c r="G10" s="5" t="s">
        <v>12</v>
      </c>
      <c r="H10" s="5" t="s">
        <v>19</v>
      </c>
      <c r="I10" s="5">
        <v>900</v>
      </c>
      <c r="J10" s="17">
        <v>25110.000000000029</v>
      </c>
      <c r="K10" s="17">
        <v>25110.000000000029</v>
      </c>
      <c r="L10" s="17">
        <f t="shared" si="3"/>
        <v>30132.000000000033</v>
      </c>
      <c r="M10" s="17">
        <f t="shared" si="4"/>
        <v>30132.000000000033</v>
      </c>
      <c r="N10" s="17">
        <f t="shared" si="0"/>
        <v>21600</v>
      </c>
      <c r="O10" s="17">
        <f t="shared" si="1"/>
        <v>21600</v>
      </c>
      <c r="P10" s="17">
        <f t="shared" si="5"/>
        <v>25920</v>
      </c>
      <c r="Q10" s="17">
        <f t="shared" si="6"/>
        <v>25920</v>
      </c>
      <c r="R10" s="7" t="s">
        <v>390</v>
      </c>
      <c r="U10" s="34">
        <v>27000</v>
      </c>
      <c r="V10" s="34">
        <f t="shared" si="2"/>
        <v>27000</v>
      </c>
      <c r="W10" s="34">
        <f t="shared" si="7"/>
        <v>32400</v>
      </c>
      <c r="X10" s="34">
        <f t="shared" si="8"/>
        <v>32400</v>
      </c>
    </row>
    <row r="11" spans="1:24" ht="45" customHeight="1" x14ac:dyDescent="0.25">
      <c r="A11" s="5">
        <v>8</v>
      </c>
      <c r="B11" s="6" t="s">
        <v>80</v>
      </c>
      <c r="C11" s="5">
        <v>2</v>
      </c>
      <c r="D11" s="5" t="s">
        <v>18</v>
      </c>
      <c r="E11" s="5">
        <v>8.6</v>
      </c>
      <c r="F11" s="5" t="s">
        <v>7</v>
      </c>
      <c r="G11" s="5" t="s">
        <v>12</v>
      </c>
      <c r="H11" s="5" t="s">
        <v>19</v>
      </c>
      <c r="I11" s="5">
        <v>900</v>
      </c>
      <c r="J11" s="17">
        <v>25110.000000000029</v>
      </c>
      <c r="K11" s="17">
        <v>50220.000000000058</v>
      </c>
      <c r="L11" s="17">
        <f t="shared" si="3"/>
        <v>30132.000000000033</v>
      </c>
      <c r="M11" s="17">
        <f t="shared" si="4"/>
        <v>60264.000000000065</v>
      </c>
      <c r="N11" s="17">
        <f t="shared" si="0"/>
        <v>21600</v>
      </c>
      <c r="O11" s="17">
        <f t="shared" si="1"/>
        <v>43200</v>
      </c>
      <c r="P11" s="17">
        <f t="shared" si="5"/>
        <v>25920</v>
      </c>
      <c r="Q11" s="17">
        <f t="shared" si="6"/>
        <v>51840</v>
      </c>
      <c r="R11" s="7" t="s">
        <v>390</v>
      </c>
      <c r="U11" s="34">
        <v>27000</v>
      </c>
      <c r="V11" s="34">
        <f t="shared" si="2"/>
        <v>54000</v>
      </c>
      <c r="W11" s="34">
        <f t="shared" si="7"/>
        <v>32400</v>
      </c>
      <c r="X11" s="34">
        <f t="shared" si="8"/>
        <v>64800</v>
      </c>
    </row>
    <row r="12" spans="1:24" ht="45" customHeight="1" x14ac:dyDescent="0.25">
      <c r="A12" s="5">
        <v>9</v>
      </c>
      <c r="B12" s="6" t="s">
        <v>81</v>
      </c>
      <c r="C12" s="5">
        <v>3</v>
      </c>
      <c r="D12" s="5" t="s">
        <v>18</v>
      </c>
      <c r="E12" s="5">
        <v>12.9</v>
      </c>
      <c r="F12" s="5" t="s">
        <v>7</v>
      </c>
      <c r="G12" s="5" t="s">
        <v>12</v>
      </c>
      <c r="H12" s="5" t="s">
        <v>19</v>
      </c>
      <c r="I12" s="5">
        <v>900</v>
      </c>
      <c r="J12" s="17">
        <v>25110.000000000029</v>
      </c>
      <c r="K12" s="17">
        <v>75330.000000000087</v>
      </c>
      <c r="L12" s="17">
        <f t="shared" si="3"/>
        <v>30132.000000000033</v>
      </c>
      <c r="M12" s="17">
        <f t="shared" si="4"/>
        <v>90396.000000000102</v>
      </c>
      <c r="N12" s="17">
        <f t="shared" si="0"/>
        <v>21600</v>
      </c>
      <c r="O12" s="17">
        <f t="shared" si="1"/>
        <v>64800</v>
      </c>
      <c r="P12" s="17">
        <f t="shared" si="5"/>
        <v>25920</v>
      </c>
      <c r="Q12" s="17">
        <f t="shared" si="6"/>
        <v>77760</v>
      </c>
      <c r="R12" s="7" t="s">
        <v>390</v>
      </c>
      <c r="U12" s="34">
        <v>27000</v>
      </c>
      <c r="V12" s="34">
        <f t="shared" si="2"/>
        <v>81000</v>
      </c>
      <c r="W12" s="34">
        <f t="shared" si="7"/>
        <v>32400</v>
      </c>
      <c r="X12" s="34">
        <f t="shared" si="8"/>
        <v>97200</v>
      </c>
    </row>
    <row r="13" spans="1:24" ht="45" customHeight="1" x14ac:dyDescent="0.25">
      <c r="A13" s="5">
        <v>10</v>
      </c>
      <c r="B13" s="6" t="s">
        <v>82</v>
      </c>
      <c r="C13" s="19">
        <v>2</v>
      </c>
      <c r="D13" s="5" t="s">
        <v>18</v>
      </c>
      <c r="E13" s="5">
        <v>8.6</v>
      </c>
      <c r="F13" s="5" t="s">
        <v>7</v>
      </c>
      <c r="G13" s="5" t="s">
        <v>12</v>
      </c>
      <c r="H13" s="5" t="s">
        <v>19</v>
      </c>
      <c r="I13" s="5">
        <v>900</v>
      </c>
      <c r="J13" s="17">
        <v>25110.000000000029</v>
      </c>
      <c r="K13" s="17">
        <v>50220.000000000058</v>
      </c>
      <c r="L13" s="17">
        <f t="shared" si="3"/>
        <v>30132.000000000033</v>
      </c>
      <c r="M13" s="17">
        <f t="shared" si="4"/>
        <v>60264.000000000065</v>
      </c>
      <c r="N13" s="17">
        <f t="shared" si="0"/>
        <v>21600</v>
      </c>
      <c r="O13" s="17">
        <f t="shared" si="1"/>
        <v>43200</v>
      </c>
      <c r="P13" s="17">
        <f t="shared" si="5"/>
        <v>25920</v>
      </c>
      <c r="Q13" s="17">
        <f t="shared" si="6"/>
        <v>51840</v>
      </c>
      <c r="R13" s="7" t="s">
        <v>390</v>
      </c>
      <c r="U13" s="34">
        <v>27000</v>
      </c>
      <c r="V13" s="34">
        <f t="shared" si="2"/>
        <v>54000</v>
      </c>
      <c r="W13" s="34">
        <f t="shared" si="7"/>
        <v>32400</v>
      </c>
      <c r="X13" s="34">
        <f t="shared" si="8"/>
        <v>64800</v>
      </c>
    </row>
    <row r="14" spans="1:24" ht="47.25" customHeight="1" x14ac:dyDescent="0.25">
      <c r="A14" s="5">
        <v>11</v>
      </c>
      <c r="B14" s="6" t="s">
        <v>83</v>
      </c>
      <c r="C14" s="19">
        <v>2</v>
      </c>
      <c r="D14" s="5" t="s">
        <v>18</v>
      </c>
      <c r="E14" s="5">
        <v>8.6</v>
      </c>
      <c r="F14" s="5" t="s">
        <v>7</v>
      </c>
      <c r="G14" s="5" t="s">
        <v>12</v>
      </c>
      <c r="H14" s="5" t="s">
        <v>19</v>
      </c>
      <c r="I14" s="5">
        <v>900</v>
      </c>
      <c r="J14" s="17">
        <v>25110.000000000029</v>
      </c>
      <c r="K14" s="17">
        <v>50220.000000000058</v>
      </c>
      <c r="L14" s="17">
        <f t="shared" si="3"/>
        <v>30132.000000000033</v>
      </c>
      <c r="M14" s="17">
        <f t="shared" si="4"/>
        <v>60264.000000000065</v>
      </c>
      <c r="N14" s="17">
        <f t="shared" si="0"/>
        <v>21600</v>
      </c>
      <c r="O14" s="17">
        <f t="shared" si="1"/>
        <v>43200</v>
      </c>
      <c r="P14" s="17">
        <f t="shared" si="5"/>
        <v>25920</v>
      </c>
      <c r="Q14" s="17">
        <f t="shared" si="6"/>
        <v>51840</v>
      </c>
      <c r="R14" s="7" t="s">
        <v>390</v>
      </c>
      <c r="U14" s="34">
        <v>27000</v>
      </c>
      <c r="V14" s="34">
        <f t="shared" si="2"/>
        <v>54000</v>
      </c>
      <c r="W14" s="34">
        <f t="shared" si="7"/>
        <v>32400</v>
      </c>
      <c r="X14" s="34">
        <f t="shared" si="8"/>
        <v>64800</v>
      </c>
    </row>
    <row r="15" spans="1:24" ht="45" customHeight="1" x14ac:dyDescent="0.25">
      <c r="A15" s="5">
        <v>12</v>
      </c>
      <c r="B15" s="6" t="s">
        <v>84</v>
      </c>
      <c r="C15" s="19">
        <v>1</v>
      </c>
      <c r="D15" s="5" t="s">
        <v>18</v>
      </c>
      <c r="E15" s="5">
        <v>4.3</v>
      </c>
      <c r="F15" s="5" t="s">
        <v>7</v>
      </c>
      <c r="G15" s="5" t="s">
        <v>12</v>
      </c>
      <c r="H15" s="5" t="s">
        <v>19</v>
      </c>
      <c r="I15" s="5">
        <v>900</v>
      </c>
      <c r="J15" s="17">
        <v>25110.000000000029</v>
      </c>
      <c r="K15" s="17">
        <v>25110.000000000029</v>
      </c>
      <c r="L15" s="17">
        <f t="shared" si="3"/>
        <v>30132.000000000033</v>
      </c>
      <c r="M15" s="17">
        <f t="shared" si="4"/>
        <v>30132.000000000033</v>
      </c>
      <c r="N15" s="17">
        <f t="shared" si="0"/>
        <v>21600</v>
      </c>
      <c r="O15" s="17">
        <f t="shared" si="1"/>
        <v>21600</v>
      </c>
      <c r="P15" s="17">
        <f t="shared" si="5"/>
        <v>25920</v>
      </c>
      <c r="Q15" s="17">
        <f t="shared" si="6"/>
        <v>25920</v>
      </c>
      <c r="R15" s="7" t="s">
        <v>390</v>
      </c>
      <c r="U15" s="34">
        <v>27000</v>
      </c>
      <c r="V15" s="34">
        <f t="shared" si="2"/>
        <v>27000</v>
      </c>
      <c r="W15" s="34">
        <f t="shared" si="7"/>
        <v>32400</v>
      </c>
      <c r="X15" s="34">
        <f t="shared" si="8"/>
        <v>32400</v>
      </c>
    </row>
    <row r="16" spans="1:24" ht="45" customHeight="1" x14ac:dyDescent="0.25">
      <c r="A16" s="5">
        <v>13</v>
      </c>
      <c r="B16" s="6" t="s">
        <v>85</v>
      </c>
      <c r="C16" s="19">
        <v>1</v>
      </c>
      <c r="D16" s="5" t="s">
        <v>21</v>
      </c>
      <c r="E16" s="5">
        <v>8.6</v>
      </c>
      <c r="F16" s="5" t="s">
        <v>7</v>
      </c>
      <c r="G16" s="5" t="s">
        <v>12</v>
      </c>
      <c r="H16" s="5" t="s">
        <v>86</v>
      </c>
      <c r="I16" s="5">
        <v>900</v>
      </c>
      <c r="J16" s="17">
        <v>53940.000000000058</v>
      </c>
      <c r="K16" s="17">
        <v>53940.000000000058</v>
      </c>
      <c r="L16" s="17">
        <f t="shared" si="3"/>
        <v>64728.000000000065</v>
      </c>
      <c r="M16" s="17">
        <f t="shared" si="4"/>
        <v>64728.000000000065</v>
      </c>
      <c r="N16" s="17">
        <f t="shared" si="0"/>
        <v>46400</v>
      </c>
      <c r="O16" s="17">
        <f t="shared" si="1"/>
        <v>46400</v>
      </c>
      <c r="P16" s="17">
        <f t="shared" si="5"/>
        <v>55680</v>
      </c>
      <c r="Q16" s="17">
        <f t="shared" si="6"/>
        <v>55680</v>
      </c>
      <c r="R16" s="7" t="s">
        <v>390</v>
      </c>
      <c r="U16" s="34">
        <v>58000</v>
      </c>
      <c r="V16" s="34">
        <f t="shared" si="2"/>
        <v>58000</v>
      </c>
      <c r="W16" s="34">
        <f t="shared" ref="W16:W21" si="9">U16*1.2</f>
        <v>69600</v>
      </c>
      <c r="X16" s="34">
        <f t="shared" si="8"/>
        <v>69600</v>
      </c>
    </row>
    <row r="17" spans="1:24" ht="45" customHeight="1" x14ac:dyDescent="0.25">
      <c r="A17" s="5">
        <v>14</v>
      </c>
      <c r="B17" s="6" t="s">
        <v>87</v>
      </c>
      <c r="C17" s="19">
        <v>1</v>
      </c>
      <c r="D17" s="5" t="s">
        <v>21</v>
      </c>
      <c r="E17" s="5">
        <v>8.6</v>
      </c>
      <c r="F17" s="5" t="s">
        <v>7</v>
      </c>
      <c r="G17" s="5" t="s">
        <v>12</v>
      </c>
      <c r="H17" s="5" t="s">
        <v>86</v>
      </c>
      <c r="I17" s="5">
        <v>900</v>
      </c>
      <c r="J17" s="17">
        <v>53940.000000000058</v>
      </c>
      <c r="K17" s="17">
        <v>53940.000000000058</v>
      </c>
      <c r="L17" s="17">
        <f t="shared" si="3"/>
        <v>64728.000000000065</v>
      </c>
      <c r="M17" s="17">
        <f t="shared" si="4"/>
        <v>64728.000000000065</v>
      </c>
      <c r="N17" s="17">
        <f t="shared" si="0"/>
        <v>46400</v>
      </c>
      <c r="O17" s="17">
        <f t="shared" si="1"/>
        <v>46400</v>
      </c>
      <c r="P17" s="17">
        <f t="shared" si="5"/>
        <v>55680</v>
      </c>
      <c r="Q17" s="17">
        <f t="shared" si="6"/>
        <v>55680</v>
      </c>
      <c r="R17" s="7" t="s">
        <v>390</v>
      </c>
      <c r="U17" s="34">
        <v>58000</v>
      </c>
      <c r="V17" s="34">
        <f t="shared" si="2"/>
        <v>58000</v>
      </c>
      <c r="W17" s="34">
        <f t="shared" si="9"/>
        <v>69600</v>
      </c>
      <c r="X17" s="34">
        <f t="shared" si="8"/>
        <v>69600</v>
      </c>
    </row>
    <row r="18" spans="1:24" ht="45" customHeight="1" x14ac:dyDescent="0.25">
      <c r="A18" s="5">
        <v>15</v>
      </c>
      <c r="B18" s="6" t="s">
        <v>99</v>
      </c>
      <c r="C18" s="19">
        <v>1</v>
      </c>
      <c r="D18" s="5"/>
      <c r="E18" s="5">
        <v>5.7</v>
      </c>
      <c r="F18" s="5" t="s">
        <v>9</v>
      </c>
      <c r="G18" s="5" t="s">
        <v>9</v>
      </c>
      <c r="H18" s="5" t="s">
        <v>368</v>
      </c>
      <c r="I18" s="5" t="s">
        <v>9</v>
      </c>
      <c r="J18" s="17" t="s">
        <v>9</v>
      </c>
      <c r="K18" s="17" t="s">
        <v>9</v>
      </c>
      <c r="L18" s="17" t="s">
        <v>9</v>
      </c>
      <c r="M18" s="17" t="s">
        <v>9</v>
      </c>
      <c r="N18" s="17"/>
      <c r="O18" s="17"/>
      <c r="P18" s="17">
        <f t="shared" si="5"/>
        <v>0</v>
      </c>
      <c r="Q18" s="17">
        <f t="shared" si="6"/>
        <v>0</v>
      </c>
      <c r="R18" s="7" t="s">
        <v>390</v>
      </c>
      <c r="U18" s="34" t="s">
        <v>9</v>
      </c>
      <c r="V18" s="34" t="s">
        <v>9</v>
      </c>
      <c r="W18" s="34" t="s">
        <v>9</v>
      </c>
      <c r="X18" s="34" t="s">
        <v>9</v>
      </c>
    </row>
    <row r="19" spans="1:24" ht="45" customHeight="1" x14ac:dyDescent="0.25">
      <c r="A19" s="5">
        <v>16</v>
      </c>
      <c r="B19" s="6" t="s">
        <v>100</v>
      </c>
      <c r="C19" s="19">
        <v>1</v>
      </c>
      <c r="D19" s="5">
        <v>18</v>
      </c>
      <c r="E19" s="5">
        <v>28.6</v>
      </c>
      <c r="F19" s="5" t="s">
        <v>7</v>
      </c>
      <c r="G19" s="5" t="s">
        <v>12</v>
      </c>
      <c r="H19" s="5" t="s">
        <v>101</v>
      </c>
      <c r="I19" s="5">
        <v>585</v>
      </c>
      <c r="J19" s="17">
        <v>98952.000000000102</v>
      </c>
      <c r="K19" s="17">
        <v>98952.000000000102</v>
      </c>
      <c r="L19" s="17">
        <f t="shared" si="3"/>
        <v>118742.40000000011</v>
      </c>
      <c r="M19" s="17">
        <f t="shared" si="4"/>
        <v>118742.40000000011</v>
      </c>
      <c r="N19" s="17">
        <f t="shared" ref="N19:N50" si="10">U19*0.8</f>
        <v>85120</v>
      </c>
      <c r="O19" s="17">
        <f t="shared" ref="O19:O50" si="11">V19*0.8</f>
        <v>85120</v>
      </c>
      <c r="P19" s="17">
        <f t="shared" si="5"/>
        <v>102144</v>
      </c>
      <c r="Q19" s="17">
        <f t="shared" si="6"/>
        <v>102144</v>
      </c>
      <c r="R19" s="7" t="s">
        <v>390</v>
      </c>
      <c r="U19" s="34">
        <v>106400</v>
      </c>
      <c r="V19" s="34">
        <f t="shared" ref="V19:V50" si="12">U19*C19</f>
        <v>106400</v>
      </c>
      <c r="W19" s="34">
        <f t="shared" si="9"/>
        <v>127680</v>
      </c>
      <c r="X19" s="34">
        <f t="shared" si="8"/>
        <v>127680</v>
      </c>
    </row>
    <row r="20" spans="1:24" ht="45" customHeight="1" x14ac:dyDescent="0.25">
      <c r="A20" s="5">
        <v>17</v>
      </c>
      <c r="B20" s="6" t="s">
        <v>106</v>
      </c>
      <c r="C20" s="19">
        <v>1</v>
      </c>
      <c r="D20" s="5"/>
      <c r="E20" s="5">
        <v>1.7</v>
      </c>
      <c r="F20" s="5" t="s">
        <v>7</v>
      </c>
      <c r="G20" s="5" t="s">
        <v>12</v>
      </c>
      <c r="H20" s="5" t="s">
        <v>107</v>
      </c>
      <c r="I20" s="5">
        <v>585</v>
      </c>
      <c r="J20" s="17">
        <v>6324.0000000000073</v>
      </c>
      <c r="K20" s="17">
        <v>6324.0000000000073</v>
      </c>
      <c r="L20" s="17">
        <f t="shared" si="3"/>
        <v>7588.8000000000084</v>
      </c>
      <c r="M20" s="17">
        <f t="shared" si="4"/>
        <v>7588.8000000000084</v>
      </c>
      <c r="N20" s="17">
        <f t="shared" si="10"/>
        <v>5440</v>
      </c>
      <c r="O20" s="17">
        <f t="shared" si="11"/>
        <v>5440</v>
      </c>
      <c r="P20" s="17">
        <f t="shared" si="5"/>
        <v>6528</v>
      </c>
      <c r="Q20" s="17">
        <f t="shared" si="6"/>
        <v>6528</v>
      </c>
      <c r="R20" s="7" t="s">
        <v>390</v>
      </c>
      <c r="U20" s="34">
        <v>6800</v>
      </c>
      <c r="V20" s="34">
        <f t="shared" si="12"/>
        <v>6800</v>
      </c>
      <c r="W20" s="34">
        <f t="shared" si="9"/>
        <v>8160</v>
      </c>
      <c r="X20" s="34">
        <f t="shared" si="8"/>
        <v>8160</v>
      </c>
    </row>
    <row r="21" spans="1:24" ht="45" customHeight="1" x14ac:dyDescent="0.25">
      <c r="A21" s="5">
        <v>18</v>
      </c>
      <c r="B21" s="6" t="s">
        <v>284</v>
      </c>
      <c r="C21" s="19">
        <v>2</v>
      </c>
      <c r="D21" s="5"/>
      <c r="E21" s="5">
        <v>2.82</v>
      </c>
      <c r="F21" s="5" t="s">
        <v>69</v>
      </c>
      <c r="G21" s="5" t="s">
        <v>12</v>
      </c>
      <c r="H21" s="5" t="s">
        <v>285</v>
      </c>
      <c r="I21" s="6"/>
      <c r="J21" s="17">
        <v>93.000000000000099</v>
      </c>
      <c r="K21" s="17">
        <v>186.0000000000002</v>
      </c>
      <c r="L21" s="17">
        <f t="shared" si="3"/>
        <v>111.60000000000012</v>
      </c>
      <c r="M21" s="17">
        <f t="shared" si="4"/>
        <v>223.20000000000024</v>
      </c>
      <c r="N21" s="17">
        <f t="shared" si="10"/>
        <v>80</v>
      </c>
      <c r="O21" s="17">
        <f t="shared" si="11"/>
        <v>160</v>
      </c>
      <c r="P21" s="17">
        <f t="shared" si="5"/>
        <v>96</v>
      </c>
      <c r="Q21" s="17">
        <f t="shared" si="6"/>
        <v>192</v>
      </c>
      <c r="R21" s="7" t="s">
        <v>391</v>
      </c>
      <c r="U21" s="34">
        <v>100</v>
      </c>
      <c r="V21" s="34">
        <f t="shared" si="12"/>
        <v>200</v>
      </c>
      <c r="W21" s="34">
        <f t="shared" si="9"/>
        <v>120</v>
      </c>
      <c r="X21" s="34">
        <f t="shared" si="8"/>
        <v>240</v>
      </c>
    </row>
    <row r="22" spans="1:24" ht="45" customHeight="1" x14ac:dyDescent="0.25">
      <c r="A22" s="5">
        <v>19</v>
      </c>
      <c r="B22" s="6" t="s">
        <v>286</v>
      </c>
      <c r="C22" s="19">
        <v>2</v>
      </c>
      <c r="D22" s="5"/>
      <c r="E22" s="5">
        <v>2.95</v>
      </c>
      <c r="F22" s="5" t="s">
        <v>69</v>
      </c>
      <c r="G22" s="5" t="s">
        <v>12</v>
      </c>
      <c r="H22" s="5" t="s">
        <v>285</v>
      </c>
      <c r="I22" s="6"/>
      <c r="J22" s="17">
        <v>93.000000000000099</v>
      </c>
      <c r="K22" s="17">
        <v>186.0000000000002</v>
      </c>
      <c r="L22" s="17">
        <f t="shared" si="3"/>
        <v>111.60000000000012</v>
      </c>
      <c r="M22" s="17">
        <f t="shared" si="4"/>
        <v>223.20000000000024</v>
      </c>
      <c r="N22" s="17">
        <f t="shared" si="10"/>
        <v>80</v>
      </c>
      <c r="O22" s="17">
        <f t="shared" si="11"/>
        <v>160</v>
      </c>
      <c r="P22" s="17">
        <f t="shared" si="5"/>
        <v>96</v>
      </c>
      <c r="Q22" s="17">
        <f t="shared" si="6"/>
        <v>192</v>
      </c>
      <c r="R22" s="7" t="s">
        <v>391</v>
      </c>
      <c r="U22" s="34">
        <v>100</v>
      </c>
      <c r="V22" s="34">
        <f t="shared" si="12"/>
        <v>200</v>
      </c>
      <c r="W22" s="34">
        <f t="shared" ref="W22:W68" si="13">U22*1.2</f>
        <v>120</v>
      </c>
      <c r="X22" s="34">
        <f t="shared" si="8"/>
        <v>240</v>
      </c>
    </row>
    <row r="23" spans="1:24" ht="45" customHeight="1" x14ac:dyDescent="0.25">
      <c r="A23" s="5">
        <v>20</v>
      </c>
      <c r="B23" s="6" t="s">
        <v>287</v>
      </c>
      <c r="C23" s="19">
        <v>1</v>
      </c>
      <c r="D23" s="5" t="s">
        <v>288</v>
      </c>
      <c r="E23" s="5">
        <v>20</v>
      </c>
      <c r="F23" s="5" t="s">
        <v>69</v>
      </c>
      <c r="G23" s="5" t="s">
        <v>12</v>
      </c>
      <c r="H23" s="5" t="s">
        <v>19</v>
      </c>
      <c r="I23" s="5">
        <v>900</v>
      </c>
      <c r="J23" s="17">
        <v>4650.0000000000055</v>
      </c>
      <c r="K23" s="17">
        <v>4650.0000000000055</v>
      </c>
      <c r="L23" s="17">
        <f t="shared" si="3"/>
        <v>5580.0000000000064</v>
      </c>
      <c r="M23" s="17">
        <f t="shared" si="4"/>
        <v>5580.0000000000064</v>
      </c>
      <c r="N23" s="17">
        <f t="shared" si="10"/>
        <v>4000</v>
      </c>
      <c r="O23" s="17">
        <f t="shared" si="11"/>
        <v>4000</v>
      </c>
      <c r="P23" s="17">
        <f t="shared" si="5"/>
        <v>4800</v>
      </c>
      <c r="Q23" s="17">
        <f t="shared" si="6"/>
        <v>4800</v>
      </c>
      <c r="R23" s="7" t="s">
        <v>392</v>
      </c>
      <c r="U23" s="34">
        <v>5000</v>
      </c>
      <c r="V23" s="34">
        <f t="shared" si="12"/>
        <v>5000</v>
      </c>
      <c r="W23" s="34">
        <f t="shared" si="13"/>
        <v>6000</v>
      </c>
      <c r="X23" s="34">
        <f t="shared" si="8"/>
        <v>6000</v>
      </c>
    </row>
    <row r="24" spans="1:24" ht="45" customHeight="1" x14ac:dyDescent="0.25">
      <c r="A24" s="5">
        <v>21</v>
      </c>
      <c r="B24" s="6" t="s">
        <v>289</v>
      </c>
      <c r="C24" s="19">
        <v>1</v>
      </c>
      <c r="D24" s="5" t="s">
        <v>288</v>
      </c>
      <c r="E24" s="5">
        <v>20</v>
      </c>
      <c r="F24" s="5" t="s">
        <v>69</v>
      </c>
      <c r="G24" s="5" t="s">
        <v>12</v>
      </c>
      <c r="H24" s="5" t="s">
        <v>290</v>
      </c>
      <c r="I24" s="5">
        <v>900</v>
      </c>
      <c r="J24" s="17">
        <v>18600.000000000022</v>
      </c>
      <c r="K24" s="17">
        <v>18600.000000000022</v>
      </c>
      <c r="L24" s="17">
        <f t="shared" si="3"/>
        <v>22320.000000000025</v>
      </c>
      <c r="M24" s="17">
        <f t="shared" si="4"/>
        <v>22320.000000000025</v>
      </c>
      <c r="N24" s="17">
        <f t="shared" si="10"/>
        <v>16000</v>
      </c>
      <c r="O24" s="17">
        <f t="shared" si="11"/>
        <v>16000</v>
      </c>
      <c r="P24" s="17">
        <f t="shared" si="5"/>
        <v>19200</v>
      </c>
      <c r="Q24" s="17">
        <f t="shared" si="6"/>
        <v>19200</v>
      </c>
      <c r="R24" s="7" t="s">
        <v>392</v>
      </c>
      <c r="U24" s="34">
        <v>20000</v>
      </c>
      <c r="V24" s="34">
        <f t="shared" si="12"/>
        <v>20000</v>
      </c>
      <c r="W24" s="34">
        <f t="shared" si="13"/>
        <v>24000</v>
      </c>
      <c r="X24" s="34">
        <f t="shared" si="8"/>
        <v>24000</v>
      </c>
    </row>
    <row r="25" spans="1:24" ht="45" customHeight="1" x14ac:dyDescent="0.25">
      <c r="A25" s="5">
        <v>22</v>
      </c>
      <c r="B25" s="6" t="s">
        <v>291</v>
      </c>
      <c r="C25" s="19">
        <v>1</v>
      </c>
      <c r="D25" s="5" t="s">
        <v>288</v>
      </c>
      <c r="E25" s="5">
        <v>20</v>
      </c>
      <c r="F25" s="5" t="s">
        <v>69</v>
      </c>
      <c r="G25" s="5" t="s">
        <v>12</v>
      </c>
      <c r="H25" s="5" t="s">
        <v>19</v>
      </c>
      <c r="I25" s="5">
        <v>900</v>
      </c>
      <c r="J25" s="17">
        <v>13950.000000000015</v>
      </c>
      <c r="K25" s="17">
        <v>13950.000000000015</v>
      </c>
      <c r="L25" s="17">
        <f t="shared" si="3"/>
        <v>16740.000000000018</v>
      </c>
      <c r="M25" s="17">
        <f t="shared" si="4"/>
        <v>16740.000000000018</v>
      </c>
      <c r="N25" s="17">
        <f t="shared" si="10"/>
        <v>12000</v>
      </c>
      <c r="O25" s="17">
        <f t="shared" si="11"/>
        <v>12000</v>
      </c>
      <c r="P25" s="17">
        <f t="shared" si="5"/>
        <v>14400</v>
      </c>
      <c r="Q25" s="17">
        <f t="shared" si="6"/>
        <v>14400</v>
      </c>
      <c r="R25" s="7" t="s">
        <v>392</v>
      </c>
      <c r="U25" s="34">
        <v>15000</v>
      </c>
      <c r="V25" s="34">
        <f t="shared" si="12"/>
        <v>15000</v>
      </c>
      <c r="W25" s="34">
        <f t="shared" si="13"/>
        <v>18000</v>
      </c>
      <c r="X25" s="34">
        <f t="shared" si="8"/>
        <v>18000</v>
      </c>
    </row>
    <row r="26" spans="1:24" ht="45" customHeight="1" x14ac:dyDescent="0.25">
      <c r="A26" s="5">
        <v>23</v>
      </c>
      <c r="B26" s="6" t="s">
        <v>292</v>
      </c>
      <c r="C26" s="19">
        <v>1</v>
      </c>
      <c r="D26" s="5" t="s">
        <v>288</v>
      </c>
      <c r="E26" s="5">
        <v>20</v>
      </c>
      <c r="F26" s="5" t="s">
        <v>69</v>
      </c>
      <c r="G26" s="5" t="s">
        <v>12</v>
      </c>
      <c r="H26" s="5" t="s">
        <v>290</v>
      </c>
      <c r="I26" s="5">
        <v>900</v>
      </c>
      <c r="J26" s="17">
        <v>1860.000000000002</v>
      </c>
      <c r="K26" s="17">
        <v>1860.000000000002</v>
      </c>
      <c r="L26" s="17">
        <f t="shared" si="3"/>
        <v>2232.0000000000023</v>
      </c>
      <c r="M26" s="17">
        <f t="shared" si="4"/>
        <v>2232.0000000000023</v>
      </c>
      <c r="N26" s="17">
        <f t="shared" si="10"/>
        <v>1600</v>
      </c>
      <c r="O26" s="17">
        <f t="shared" si="11"/>
        <v>1600</v>
      </c>
      <c r="P26" s="17">
        <f t="shared" si="5"/>
        <v>1920</v>
      </c>
      <c r="Q26" s="17">
        <f t="shared" si="6"/>
        <v>1920</v>
      </c>
      <c r="R26" s="7" t="s">
        <v>392</v>
      </c>
      <c r="U26" s="34">
        <v>2000</v>
      </c>
      <c r="V26" s="34">
        <f t="shared" si="12"/>
        <v>2000</v>
      </c>
      <c r="W26" s="34">
        <f t="shared" si="13"/>
        <v>2400</v>
      </c>
      <c r="X26" s="34">
        <f t="shared" si="8"/>
        <v>2400</v>
      </c>
    </row>
    <row r="27" spans="1:24" ht="45" customHeight="1" x14ac:dyDescent="0.25">
      <c r="A27" s="5">
        <v>24</v>
      </c>
      <c r="B27" s="6" t="s">
        <v>293</v>
      </c>
      <c r="C27" s="19">
        <v>1</v>
      </c>
      <c r="D27" s="5" t="s">
        <v>288</v>
      </c>
      <c r="E27" s="5">
        <v>20</v>
      </c>
      <c r="F27" s="5" t="s">
        <v>69</v>
      </c>
      <c r="G27" s="5" t="s">
        <v>12</v>
      </c>
      <c r="H27" s="5" t="s">
        <v>19</v>
      </c>
      <c r="I27" s="5">
        <v>900</v>
      </c>
      <c r="J27" s="17">
        <v>139500.00000000015</v>
      </c>
      <c r="K27" s="17">
        <v>139500.00000000015</v>
      </c>
      <c r="L27" s="17">
        <f t="shared" si="3"/>
        <v>167400.00000000017</v>
      </c>
      <c r="M27" s="17">
        <f t="shared" si="4"/>
        <v>167400.00000000017</v>
      </c>
      <c r="N27" s="17">
        <f t="shared" si="10"/>
        <v>120000</v>
      </c>
      <c r="O27" s="17">
        <f t="shared" si="11"/>
        <v>120000</v>
      </c>
      <c r="P27" s="17">
        <f t="shared" si="5"/>
        <v>144000</v>
      </c>
      <c r="Q27" s="17">
        <f t="shared" si="6"/>
        <v>144000</v>
      </c>
      <c r="R27" s="7" t="s">
        <v>392</v>
      </c>
      <c r="U27" s="34">
        <v>150000</v>
      </c>
      <c r="V27" s="34">
        <f t="shared" si="12"/>
        <v>150000</v>
      </c>
      <c r="W27" s="34">
        <f t="shared" si="13"/>
        <v>180000</v>
      </c>
      <c r="X27" s="34">
        <f t="shared" si="8"/>
        <v>180000</v>
      </c>
    </row>
    <row r="28" spans="1:24" ht="45" customHeight="1" x14ac:dyDescent="0.25">
      <c r="A28" s="5">
        <v>25</v>
      </c>
      <c r="B28" s="6" t="s">
        <v>294</v>
      </c>
      <c r="C28" s="19">
        <v>1</v>
      </c>
      <c r="D28" s="5" t="s">
        <v>288</v>
      </c>
      <c r="E28" s="5">
        <v>20</v>
      </c>
      <c r="F28" s="5" t="s">
        <v>69</v>
      </c>
      <c r="G28" s="5" t="s">
        <v>12</v>
      </c>
      <c r="H28" s="5" t="s">
        <v>19</v>
      </c>
      <c r="I28" s="5">
        <v>900</v>
      </c>
      <c r="J28" s="17">
        <v>8370.0000000000091</v>
      </c>
      <c r="K28" s="17">
        <v>8370.0000000000091</v>
      </c>
      <c r="L28" s="17">
        <f t="shared" si="3"/>
        <v>10044.000000000011</v>
      </c>
      <c r="M28" s="17">
        <f t="shared" si="4"/>
        <v>10044.000000000011</v>
      </c>
      <c r="N28" s="17">
        <f t="shared" si="10"/>
        <v>7200</v>
      </c>
      <c r="O28" s="17">
        <f t="shared" si="11"/>
        <v>7200</v>
      </c>
      <c r="P28" s="17">
        <f t="shared" si="5"/>
        <v>8640</v>
      </c>
      <c r="Q28" s="17">
        <f t="shared" si="6"/>
        <v>8640</v>
      </c>
      <c r="R28" s="7" t="s">
        <v>392</v>
      </c>
      <c r="U28" s="34">
        <v>9000</v>
      </c>
      <c r="V28" s="34">
        <f t="shared" si="12"/>
        <v>9000</v>
      </c>
      <c r="W28" s="34">
        <f t="shared" si="13"/>
        <v>10800</v>
      </c>
      <c r="X28" s="34">
        <f t="shared" si="8"/>
        <v>10800</v>
      </c>
    </row>
    <row r="29" spans="1:24" ht="45" customHeight="1" x14ac:dyDescent="0.25">
      <c r="A29" s="5">
        <v>26</v>
      </c>
      <c r="B29" s="6" t="s">
        <v>295</v>
      </c>
      <c r="C29" s="19">
        <v>1</v>
      </c>
      <c r="D29" s="5" t="s">
        <v>288</v>
      </c>
      <c r="E29" s="5">
        <v>20</v>
      </c>
      <c r="F29" s="5" t="s">
        <v>69</v>
      </c>
      <c r="G29" s="5" t="s">
        <v>12</v>
      </c>
      <c r="H29" s="5" t="s">
        <v>19</v>
      </c>
      <c r="I29" s="5">
        <v>900</v>
      </c>
      <c r="J29" s="17">
        <v>41850.000000000044</v>
      </c>
      <c r="K29" s="17">
        <v>41850.000000000044</v>
      </c>
      <c r="L29" s="17">
        <f t="shared" si="3"/>
        <v>50220.000000000051</v>
      </c>
      <c r="M29" s="17">
        <f t="shared" si="4"/>
        <v>50220.000000000051</v>
      </c>
      <c r="N29" s="17">
        <f t="shared" si="10"/>
        <v>36000</v>
      </c>
      <c r="O29" s="17">
        <f t="shared" si="11"/>
        <v>36000</v>
      </c>
      <c r="P29" s="17">
        <f t="shared" si="5"/>
        <v>43200</v>
      </c>
      <c r="Q29" s="17">
        <f t="shared" si="6"/>
        <v>43200</v>
      </c>
      <c r="R29" s="7" t="s">
        <v>392</v>
      </c>
      <c r="U29" s="34">
        <v>45000</v>
      </c>
      <c r="V29" s="34">
        <f t="shared" si="12"/>
        <v>45000</v>
      </c>
      <c r="W29" s="34">
        <f t="shared" si="13"/>
        <v>54000</v>
      </c>
      <c r="X29" s="34">
        <f t="shared" si="8"/>
        <v>54000</v>
      </c>
    </row>
    <row r="30" spans="1:24" ht="45" customHeight="1" x14ac:dyDescent="0.25">
      <c r="A30" s="5">
        <v>27</v>
      </c>
      <c r="B30" s="6" t="s">
        <v>296</v>
      </c>
      <c r="C30" s="19">
        <v>1</v>
      </c>
      <c r="D30" s="5" t="s">
        <v>288</v>
      </c>
      <c r="E30" s="5">
        <v>20</v>
      </c>
      <c r="F30" s="5" t="s">
        <v>69</v>
      </c>
      <c r="G30" s="5" t="s">
        <v>12</v>
      </c>
      <c r="H30" s="5" t="s">
        <v>19</v>
      </c>
      <c r="I30" s="5">
        <v>900</v>
      </c>
      <c r="J30" s="17">
        <v>37200.000000000044</v>
      </c>
      <c r="K30" s="17">
        <v>37200.000000000044</v>
      </c>
      <c r="L30" s="17">
        <f t="shared" si="3"/>
        <v>44640.000000000051</v>
      </c>
      <c r="M30" s="17">
        <f t="shared" si="4"/>
        <v>44640.000000000051</v>
      </c>
      <c r="N30" s="17">
        <f t="shared" si="10"/>
        <v>32000</v>
      </c>
      <c r="O30" s="17">
        <f t="shared" si="11"/>
        <v>32000</v>
      </c>
      <c r="P30" s="17">
        <f t="shared" si="5"/>
        <v>38400</v>
      </c>
      <c r="Q30" s="17">
        <f t="shared" si="6"/>
        <v>38400</v>
      </c>
      <c r="R30" s="7" t="s">
        <v>392</v>
      </c>
      <c r="U30" s="34">
        <v>40000</v>
      </c>
      <c r="V30" s="34">
        <f t="shared" si="12"/>
        <v>40000</v>
      </c>
      <c r="W30" s="34">
        <f t="shared" si="13"/>
        <v>48000</v>
      </c>
      <c r="X30" s="34">
        <f t="shared" si="8"/>
        <v>48000</v>
      </c>
    </row>
    <row r="31" spans="1:24" ht="45" customHeight="1" x14ac:dyDescent="0.25">
      <c r="A31" s="5">
        <v>28</v>
      </c>
      <c r="B31" s="6" t="s">
        <v>297</v>
      </c>
      <c r="C31" s="19">
        <v>1</v>
      </c>
      <c r="D31" s="5" t="s">
        <v>298</v>
      </c>
      <c r="E31" s="5">
        <v>15.55</v>
      </c>
      <c r="F31" s="5" t="s">
        <v>69</v>
      </c>
      <c r="G31" s="5" t="s">
        <v>12</v>
      </c>
      <c r="H31" s="5" t="s">
        <v>299</v>
      </c>
      <c r="I31" s="5">
        <v>868</v>
      </c>
      <c r="J31" s="17">
        <v>930.00000000000102</v>
      </c>
      <c r="K31" s="17">
        <v>930.00000000000102</v>
      </c>
      <c r="L31" s="17">
        <f t="shared" si="3"/>
        <v>1116.0000000000011</v>
      </c>
      <c r="M31" s="17">
        <f t="shared" si="4"/>
        <v>1116.0000000000011</v>
      </c>
      <c r="N31" s="17">
        <f t="shared" si="10"/>
        <v>800</v>
      </c>
      <c r="O31" s="17">
        <f t="shared" si="11"/>
        <v>800</v>
      </c>
      <c r="P31" s="17">
        <f t="shared" si="5"/>
        <v>960</v>
      </c>
      <c r="Q31" s="17">
        <f t="shared" si="6"/>
        <v>960</v>
      </c>
      <c r="R31" s="7" t="s">
        <v>392</v>
      </c>
      <c r="U31" s="34">
        <v>1000</v>
      </c>
      <c r="V31" s="34">
        <f t="shared" si="12"/>
        <v>1000</v>
      </c>
      <c r="W31" s="34">
        <f t="shared" si="13"/>
        <v>1200</v>
      </c>
      <c r="X31" s="34">
        <f t="shared" si="8"/>
        <v>1200</v>
      </c>
    </row>
    <row r="32" spans="1:24" ht="45" customHeight="1" x14ac:dyDescent="0.25">
      <c r="A32" s="5">
        <v>29</v>
      </c>
      <c r="B32" s="6" t="s">
        <v>300</v>
      </c>
      <c r="C32" s="19">
        <v>1</v>
      </c>
      <c r="D32" s="5" t="s">
        <v>301</v>
      </c>
      <c r="E32" s="5">
        <v>20.73</v>
      </c>
      <c r="F32" s="5" t="s">
        <v>69</v>
      </c>
      <c r="G32" s="5" t="s">
        <v>12</v>
      </c>
      <c r="H32" s="5" t="s">
        <v>19</v>
      </c>
      <c r="I32" s="5">
        <v>868</v>
      </c>
      <c r="J32" s="17">
        <v>23250.000000000025</v>
      </c>
      <c r="K32" s="17">
        <v>23250.000000000025</v>
      </c>
      <c r="L32" s="17">
        <f t="shared" si="3"/>
        <v>27900.000000000029</v>
      </c>
      <c r="M32" s="17">
        <f t="shared" si="4"/>
        <v>27900.000000000029</v>
      </c>
      <c r="N32" s="17">
        <f t="shared" si="10"/>
        <v>20000</v>
      </c>
      <c r="O32" s="17">
        <f t="shared" si="11"/>
        <v>20000</v>
      </c>
      <c r="P32" s="17">
        <f t="shared" si="5"/>
        <v>24000</v>
      </c>
      <c r="Q32" s="17">
        <f t="shared" si="6"/>
        <v>24000</v>
      </c>
      <c r="R32" s="7" t="s">
        <v>392</v>
      </c>
      <c r="U32" s="34">
        <v>25000</v>
      </c>
      <c r="V32" s="34">
        <f t="shared" si="12"/>
        <v>25000</v>
      </c>
      <c r="W32" s="34">
        <f t="shared" si="13"/>
        <v>30000</v>
      </c>
      <c r="X32" s="34">
        <f t="shared" si="8"/>
        <v>30000</v>
      </c>
    </row>
    <row r="33" spans="1:24" ht="45" customHeight="1" x14ac:dyDescent="0.25">
      <c r="A33" s="5">
        <v>30</v>
      </c>
      <c r="B33" s="6" t="s">
        <v>302</v>
      </c>
      <c r="C33" s="19">
        <v>1</v>
      </c>
      <c r="D33" s="5" t="s">
        <v>301</v>
      </c>
      <c r="E33" s="5">
        <v>20.73</v>
      </c>
      <c r="F33" s="5" t="s">
        <v>69</v>
      </c>
      <c r="G33" s="5" t="s">
        <v>12</v>
      </c>
      <c r="H33" s="5" t="s">
        <v>290</v>
      </c>
      <c r="I33" s="5">
        <v>868</v>
      </c>
      <c r="J33" s="17">
        <v>3720.0000000000041</v>
      </c>
      <c r="K33" s="17">
        <v>3720.0000000000041</v>
      </c>
      <c r="L33" s="17">
        <f t="shared" si="3"/>
        <v>4464.0000000000045</v>
      </c>
      <c r="M33" s="17">
        <f t="shared" si="4"/>
        <v>4464.0000000000045</v>
      </c>
      <c r="N33" s="17">
        <f t="shared" si="10"/>
        <v>3200</v>
      </c>
      <c r="O33" s="17">
        <f t="shared" si="11"/>
        <v>3200</v>
      </c>
      <c r="P33" s="17">
        <f t="shared" si="5"/>
        <v>3840</v>
      </c>
      <c r="Q33" s="17">
        <f t="shared" si="6"/>
        <v>3840</v>
      </c>
      <c r="R33" s="7" t="s">
        <v>392</v>
      </c>
      <c r="U33" s="34">
        <v>4000</v>
      </c>
      <c r="V33" s="34">
        <f t="shared" si="12"/>
        <v>4000</v>
      </c>
      <c r="W33" s="34">
        <f t="shared" si="13"/>
        <v>4800</v>
      </c>
      <c r="X33" s="34">
        <f t="shared" si="8"/>
        <v>4800</v>
      </c>
    </row>
    <row r="34" spans="1:24" ht="45" customHeight="1" x14ac:dyDescent="0.25">
      <c r="A34" s="5">
        <v>31</v>
      </c>
      <c r="B34" s="6" t="s">
        <v>303</v>
      </c>
      <c r="C34" s="19">
        <v>1</v>
      </c>
      <c r="D34" s="5" t="s">
        <v>301</v>
      </c>
      <c r="E34" s="5">
        <v>20.73</v>
      </c>
      <c r="F34" s="5" t="s">
        <v>69</v>
      </c>
      <c r="G34" s="5" t="s">
        <v>12</v>
      </c>
      <c r="H34" s="5" t="s">
        <v>19</v>
      </c>
      <c r="I34" s="5">
        <v>868</v>
      </c>
      <c r="J34" s="17">
        <v>13950.000000000015</v>
      </c>
      <c r="K34" s="17">
        <v>13950.000000000015</v>
      </c>
      <c r="L34" s="17">
        <f t="shared" si="3"/>
        <v>16740.000000000018</v>
      </c>
      <c r="M34" s="17">
        <f t="shared" si="4"/>
        <v>16740.000000000018</v>
      </c>
      <c r="N34" s="17">
        <f t="shared" si="10"/>
        <v>12000</v>
      </c>
      <c r="O34" s="17">
        <f t="shared" si="11"/>
        <v>12000</v>
      </c>
      <c r="P34" s="17">
        <f t="shared" si="5"/>
        <v>14400</v>
      </c>
      <c r="Q34" s="17">
        <f t="shared" si="6"/>
        <v>14400</v>
      </c>
      <c r="R34" s="7" t="s">
        <v>392</v>
      </c>
      <c r="U34" s="34">
        <v>15000</v>
      </c>
      <c r="V34" s="34">
        <f t="shared" si="12"/>
        <v>15000</v>
      </c>
      <c r="W34" s="34">
        <f t="shared" si="13"/>
        <v>18000</v>
      </c>
      <c r="X34" s="34">
        <f t="shared" si="8"/>
        <v>18000</v>
      </c>
    </row>
    <row r="35" spans="1:24" ht="45" customHeight="1" x14ac:dyDescent="0.25">
      <c r="A35" s="5">
        <v>32</v>
      </c>
      <c r="B35" s="6" t="s">
        <v>304</v>
      </c>
      <c r="C35" s="19">
        <v>1</v>
      </c>
      <c r="D35" s="5" t="s">
        <v>305</v>
      </c>
      <c r="E35" s="5">
        <v>0.9</v>
      </c>
      <c r="F35" s="5" t="s">
        <v>69</v>
      </c>
      <c r="G35" s="5" t="s">
        <v>12</v>
      </c>
      <c r="H35" s="5" t="s">
        <v>306</v>
      </c>
      <c r="I35" s="5">
        <v>500</v>
      </c>
      <c r="J35" s="17">
        <v>930.00000000000102</v>
      </c>
      <c r="K35" s="17">
        <v>930.00000000000102</v>
      </c>
      <c r="L35" s="17">
        <f t="shared" si="3"/>
        <v>1116.0000000000011</v>
      </c>
      <c r="M35" s="17">
        <f t="shared" si="4"/>
        <v>1116.0000000000011</v>
      </c>
      <c r="N35" s="17">
        <f t="shared" si="10"/>
        <v>800</v>
      </c>
      <c r="O35" s="17">
        <f t="shared" si="11"/>
        <v>800</v>
      </c>
      <c r="P35" s="17">
        <f t="shared" si="5"/>
        <v>960</v>
      </c>
      <c r="Q35" s="17">
        <f t="shared" si="6"/>
        <v>960</v>
      </c>
      <c r="R35" s="7" t="s">
        <v>392</v>
      </c>
      <c r="U35" s="34">
        <v>1000</v>
      </c>
      <c r="V35" s="34">
        <f t="shared" si="12"/>
        <v>1000</v>
      </c>
      <c r="W35" s="34">
        <f t="shared" si="13"/>
        <v>1200</v>
      </c>
      <c r="X35" s="34">
        <f t="shared" si="8"/>
        <v>1200</v>
      </c>
    </row>
    <row r="36" spans="1:24" ht="45" customHeight="1" x14ac:dyDescent="0.25">
      <c r="A36" s="5">
        <v>33</v>
      </c>
      <c r="B36" s="6" t="s">
        <v>307</v>
      </c>
      <c r="C36" s="19">
        <v>1</v>
      </c>
      <c r="D36" s="5" t="s">
        <v>305</v>
      </c>
      <c r="E36" s="5">
        <v>0.9</v>
      </c>
      <c r="F36" s="5" t="s">
        <v>69</v>
      </c>
      <c r="G36" s="5" t="s">
        <v>12</v>
      </c>
      <c r="H36" s="5" t="s">
        <v>306</v>
      </c>
      <c r="I36" s="5">
        <v>500</v>
      </c>
      <c r="J36" s="17">
        <v>930.00000000000102</v>
      </c>
      <c r="K36" s="17">
        <v>930.00000000000102</v>
      </c>
      <c r="L36" s="17">
        <f t="shared" si="3"/>
        <v>1116.0000000000011</v>
      </c>
      <c r="M36" s="17">
        <f t="shared" si="4"/>
        <v>1116.0000000000011</v>
      </c>
      <c r="N36" s="17">
        <f t="shared" si="10"/>
        <v>800</v>
      </c>
      <c r="O36" s="17">
        <f t="shared" si="11"/>
        <v>800</v>
      </c>
      <c r="P36" s="17">
        <f t="shared" si="5"/>
        <v>960</v>
      </c>
      <c r="Q36" s="17">
        <f t="shared" si="6"/>
        <v>960</v>
      </c>
      <c r="R36" s="7" t="s">
        <v>392</v>
      </c>
      <c r="U36" s="34">
        <v>1000</v>
      </c>
      <c r="V36" s="34">
        <f t="shared" si="12"/>
        <v>1000</v>
      </c>
      <c r="W36" s="34">
        <f t="shared" si="13"/>
        <v>1200</v>
      </c>
      <c r="X36" s="34">
        <f t="shared" si="8"/>
        <v>1200</v>
      </c>
    </row>
    <row r="37" spans="1:24" ht="45" customHeight="1" x14ac:dyDescent="0.25">
      <c r="A37" s="5">
        <v>34</v>
      </c>
      <c r="B37" s="6" t="s">
        <v>304</v>
      </c>
      <c r="C37" s="19">
        <v>2</v>
      </c>
      <c r="D37" s="5" t="s">
        <v>305</v>
      </c>
      <c r="E37" s="5">
        <v>0.9</v>
      </c>
      <c r="F37" s="5" t="s">
        <v>69</v>
      </c>
      <c r="G37" s="5" t="s">
        <v>12</v>
      </c>
      <c r="H37" s="5" t="s">
        <v>306</v>
      </c>
      <c r="I37" s="5">
        <v>500</v>
      </c>
      <c r="J37" s="17">
        <v>930.00000000000102</v>
      </c>
      <c r="K37" s="17">
        <v>1860.000000000002</v>
      </c>
      <c r="L37" s="17">
        <f t="shared" si="3"/>
        <v>1116.0000000000011</v>
      </c>
      <c r="M37" s="17">
        <f t="shared" si="4"/>
        <v>2232.0000000000023</v>
      </c>
      <c r="N37" s="17">
        <f t="shared" si="10"/>
        <v>800</v>
      </c>
      <c r="O37" s="17">
        <f t="shared" si="11"/>
        <v>1600</v>
      </c>
      <c r="P37" s="17">
        <f t="shared" si="5"/>
        <v>960</v>
      </c>
      <c r="Q37" s="17">
        <f t="shared" si="6"/>
        <v>1920</v>
      </c>
      <c r="R37" s="7" t="s">
        <v>392</v>
      </c>
      <c r="U37" s="34">
        <v>1000</v>
      </c>
      <c r="V37" s="34">
        <f t="shared" si="12"/>
        <v>2000</v>
      </c>
      <c r="W37" s="34">
        <f t="shared" si="13"/>
        <v>1200</v>
      </c>
      <c r="X37" s="34">
        <f t="shared" si="8"/>
        <v>2400</v>
      </c>
    </row>
    <row r="38" spans="1:24" ht="45" customHeight="1" x14ac:dyDescent="0.25">
      <c r="A38" s="5">
        <v>35</v>
      </c>
      <c r="B38" s="6" t="s">
        <v>308</v>
      </c>
      <c r="C38" s="19">
        <v>1</v>
      </c>
      <c r="D38" s="5" t="s">
        <v>288</v>
      </c>
      <c r="E38" s="5">
        <v>20</v>
      </c>
      <c r="F38" s="5" t="s">
        <v>69</v>
      </c>
      <c r="G38" s="5" t="s">
        <v>12</v>
      </c>
      <c r="H38" s="5" t="s">
        <v>19</v>
      </c>
      <c r="I38" s="5">
        <v>900</v>
      </c>
      <c r="J38" s="17">
        <v>13020.000000000015</v>
      </c>
      <c r="K38" s="17">
        <v>13020.000000000015</v>
      </c>
      <c r="L38" s="17">
        <f t="shared" si="3"/>
        <v>15624.000000000016</v>
      </c>
      <c r="M38" s="17">
        <f t="shared" si="4"/>
        <v>15624.000000000016</v>
      </c>
      <c r="N38" s="17">
        <f t="shared" si="10"/>
        <v>11200</v>
      </c>
      <c r="O38" s="17">
        <f t="shared" si="11"/>
        <v>11200</v>
      </c>
      <c r="P38" s="17">
        <f t="shared" si="5"/>
        <v>13440</v>
      </c>
      <c r="Q38" s="17">
        <f t="shared" si="6"/>
        <v>13440</v>
      </c>
      <c r="R38" s="7" t="s">
        <v>392</v>
      </c>
      <c r="U38" s="34">
        <v>14000</v>
      </c>
      <c r="V38" s="34">
        <f t="shared" si="12"/>
        <v>14000</v>
      </c>
      <c r="W38" s="34">
        <f t="shared" si="13"/>
        <v>16800</v>
      </c>
      <c r="X38" s="34">
        <f t="shared" si="8"/>
        <v>16800</v>
      </c>
    </row>
    <row r="39" spans="1:24" ht="45" customHeight="1" x14ac:dyDescent="0.25">
      <c r="A39" s="5">
        <v>36</v>
      </c>
      <c r="B39" s="6" t="s">
        <v>309</v>
      </c>
      <c r="C39" s="19">
        <v>1</v>
      </c>
      <c r="D39" s="5" t="s">
        <v>310</v>
      </c>
      <c r="E39" s="5">
        <v>3.6</v>
      </c>
      <c r="F39" s="5" t="s">
        <v>69</v>
      </c>
      <c r="G39" s="5" t="s">
        <v>12</v>
      </c>
      <c r="H39" s="5" t="s">
        <v>26</v>
      </c>
      <c r="I39" s="5">
        <v>500</v>
      </c>
      <c r="J39" s="17">
        <v>186.0000000000002</v>
      </c>
      <c r="K39" s="17">
        <v>186.0000000000002</v>
      </c>
      <c r="L39" s="17">
        <f t="shared" si="3"/>
        <v>223.20000000000024</v>
      </c>
      <c r="M39" s="17">
        <f t="shared" si="4"/>
        <v>223.20000000000024</v>
      </c>
      <c r="N39" s="17">
        <f t="shared" si="10"/>
        <v>160</v>
      </c>
      <c r="O39" s="17">
        <f t="shared" si="11"/>
        <v>160</v>
      </c>
      <c r="P39" s="17">
        <f t="shared" si="5"/>
        <v>192</v>
      </c>
      <c r="Q39" s="17">
        <f t="shared" si="6"/>
        <v>192</v>
      </c>
      <c r="R39" s="7" t="s">
        <v>392</v>
      </c>
      <c r="U39" s="34">
        <v>200</v>
      </c>
      <c r="V39" s="34">
        <f t="shared" si="12"/>
        <v>200</v>
      </c>
      <c r="W39" s="34">
        <f t="shared" si="13"/>
        <v>240</v>
      </c>
      <c r="X39" s="34">
        <f t="shared" si="8"/>
        <v>240</v>
      </c>
    </row>
    <row r="40" spans="1:24" ht="45" customHeight="1" x14ac:dyDescent="0.25">
      <c r="A40" s="5">
        <v>37</v>
      </c>
      <c r="B40" s="6" t="s">
        <v>311</v>
      </c>
      <c r="C40" s="19">
        <v>1</v>
      </c>
      <c r="D40" s="5" t="s">
        <v>310</v>
      </c>
      <c r="E40" s="5">
        <v>3.6</v>
      </c>
      <c r="F40" s="5" t="s">
        <v>69</v>
      </c>
      <c r="G40" s="5" t="s">
        <v>12</v>
      </c>
      <c r="H40" s="5" t="s">
        <v>19</v>
      </c>
      <c r="I40" s="5">
        <v>500</v>
      </c>
      <c r="J40" s="17">
        <v>279.00000000000028</v>
      </c>
      <c r="K40" s="17">
        <v>279.00000000000028</v>
      </c>
      <c r="L40" s="17">
        <f t="shared" si="3"/>
        <v>334.80000000000035</v>
      </c>
      <c r="M40" s="17">
        <f t="shared" si="4"/>
        <v>334.80000000000035</v>
      </c>
      <c r="N40" s="17">
        <f t="shared" si="10"/>
        <v>240</v>
      </c>
      <c r="O40" s="17">
        <f t="shared" si="11"/>
        <v>240</v>
      </c>
      <c r="P40" s="17">
        <f t="shared" si="5"/>
        <v>288</v>
      </c>
      <c r="Q40" s="17">
        <f t="shared" si="6"/>
        <v>288</v>
      </c>
      <c r="R40" s="7" t="s">
        <v>392</v>
      </c>
      <c r="U40" s="34">
        <v>300</v>
      </c>
      <c r="V40" s="34">
        <f t="shared" si="12"/>
        <v>300</v>
      </c>
      <c r="W40" s="34">
        <f t="shared" si="13"/>
        <v>360</v>
      </c>
      <c r="X40" s="34">
        <f t="shared" si="8"/>
        <v>360</v>
      </c>
    </row>
    <row r="41" spans="1:24" ht="45" customHeight="1" x14ac:dyDescent="0.25">
      <c r="A41" s="5">
        <v>38</v>
      </c>
      <c r="B41" s="6" t="s">
        <v>312</v>
      </c>
      <c r="C41" s="19">
        <v>1</v>
      </c>
      <c r="D41" s="5" t="s">
        <v>313</v>
      </c>
      <c r="E41" s="5">
        <v>2.7</v>
      </c>
      <c r="F41" s="5" t="s">
        <v>69</v>
      </c>
      <c r="G41" s="5" t="s">
        <v>12</v>
      </c>
      <c r="H41" s="5" t="s">
        <v>314</v>
      </c>
      <c r="I41" s="5">
        <v>500</v>
      </c>
      <c r="J41" s="17">
        <v>186.0000000000002</v>
      </c>
      <c r="K41" s="17">
        <v>186.0000000000002</v>
      </c>
      <c r="L41" s="17">
        <f t="shared" si="3"/>
        <v>223.20000000000024</v>
      </c>
      <c r="M41" s="17">
        <f t="shared" si="4"/>
        <v>223.20000000000024</v>
      </c>
      <c r="N41" s="17">
        <f t="shared" si="10"/>
        <v>160</v>
      </c>
      <c r="O41" s="17">
        <f t="shared" si="11"/>
        <v>160</v>
      </c>
      <c r="P41" s="17">
        <f t="shared" si="5"/>
        <v>192</v>
      </c>
      <c r="Q41" s="17">
        <f t="shared" si="6"/>
        <v>192</v>
      </c>
      <c r="R41" s="7" t="s">
        <v>392</v>
      </c>
      <c r="U41" s="34">
        <v>200</v>
      </c>
      <c r="V41" s="34">
        <f t="shared" si="12"/>
        <v>200</v>
      </c>
      <c r="W41" s="34">
        <f t="shared" si="13"/>
        <v>240</v>
      </c>
      <c r="X41" s="34">
        <f t="shared" si="8"/>
        <v>240</v>
      </c>
    </row>
    <row r="42" spans="1:24" ht="45" customHeight="1" x14ac:dyDescent="0.25">
      <c r="A42" s="5">
        <v>39</v>
      </c>
      <c r="B42" s="6" t="s">
        <v>315</v>
      </c>
      <c r="C42" s="19">
        <v>1</v>
      </c>
      <c r="D42" s="5" t="s">
        <v>316</v>
      </c>
      <c r="E42" s="5">
        <v>1.8</v>
      </c>
      <c r="F42" s="5" t="s">
        <v>69</v>
      </c>
      <c r="G42" s="5" t="s">
        <v>12</v>
      </c>
      <c r="H42" s="5" t="s">
        <v>306</v>
      </c>
      <c r="I42" s="5">
        <v>500</v>
      </c>
      <c r="J42" s="17">
        <v>186.0000000000002</v>
      </c>
      <c r="K42" s="17">
        <v>186.0000000000002</v>
      </c>
      <c r="L42" s="17">
        <f t="shared" si="3"/>
        <v>223.20000000000024</v>
      </c>
      <c r="M42" s="17">
        <f t="shared" si="4"/>
        <v>223.20000000000024</v>
      </c>
      <c r="N42" s="17">
        <f t="shared" si="10"/>
        <v>160</v>
      </c>
      <c r="O42" s="17">
        <f t="shared" si="11"/>
        <v>160</v>
      </c>
      <c r="P42" s="17">
        <f t="shared" si="5"/>
        <v>192</v>
      </c>
      <c r="Q42" s="17">
        <f t="shared" si="6"/>
        <v>192</v>
      </c>
      <c r="R42" s="7" t="s">
        <v>392</v>
      </c>
      <c r="U42" s="34">
        <v>200</v>
      </c>
      <c r="V42" s="34">
        <f t="shared" si="12"/>
        <v>200</v>
      </c>
      <c r="W42" s="34">
        <f t="shared" si="13"/>
        <v>240</v>
      </c>
      <c r="X42" s="34">
        <f t="shared" si="8"/>
        <v>240</v>
      </c>
    </row>
    <row r="43" spans="1:24" ht="45" customHeight="1" x14ac:dyDescent="0.25">
      <c r="A43" s="5">
        <v>40</v>
      </c>
      <c r="B43" s="6" t="s">
        <v>317</v>
      </c>
      <c r="C43" s="19">
        <v>1</v>
      </c>
      <c r="D43" s="5" t="s">
        <v>25</v>
      </c>
      <c r="E43" s="5">
        <v>10</v>
      </c>
      <c r="F43" s="5" t="s">
        <v>69</v>
      </c>
      <c r="G43" s="5" t="s">
        <v>12</v>
      </c>
      <c r="H43" s="5" t="s">
        <v>306</v>
      </c>
      <c r="I43" s="5">
        <v>900</v>
      </c>
      <c r="J43" s="17">
        <v>930.00000000000102</v>
      </c>
      <c r="K43" s="17">
        <v>930.00000000000102</v>
      </c>
      <c r="L43" s="17">
        <f t="shared" si="3"/>
        <v>1116.0000000000011</v>
      </c>
      <c r="M43" s="17">
        <f t="shared" si="4"/>
        <v>1116.0000000000011</v>
      </c>
      <c r="N43" s="17">
        <f t="shared" si="10"/>
        <v>800</v>
      </c>
      <c r="O43" s="17">
        <f t="shared" si="11"/>
        <v>800</v>
      </c>
      <c r="P43" s="17">
        <f t="shared" si="5"/>
        <v>960</v>
      </c>
      <c r="Q43" s="17">
        <f t="shared" si="6"/>
        <v>960</v>
      </c>
      <c r="R43" s="7" t="s">
        <v>392</v>
      </c>
      <c r="U43" s="34">
        <v>1000</v>
      </c>
      <c r="V43" s="34">
        <f t="shared" si="12"/>
        <v>1000</v>
      </c>
      <c r="W43" s="34">
        <f t="shared" si="13"/>
        <v>1200</v>
      </c>
      <c r="X43" s="34">
        <f t="shared" si="8"/>
        <v>1200</v>
      </c>
    </row>
    <row r="44" spans="1:24" ht="45" customHeight="1" x14ac:dyDescent="0.25">
      <c r="A44" s="5">
        <v>41</v>
      </c>
      <c r="B44" s="6" t="s">
        <v>318</v>
      </c>
      <c r="C44" s="19">
        <v>1</v>
      </c>
      <c r="D44" s="5" t="s">
        <v>310</v>
      </c>
      <c r="E44" s="5">
        <v>3.6</v>
      </c>
      <c r="F44" s="5" t="s">
        <v>69</v>
      </c>
      <c r="G44" s="5" t="s">
        <v>12</v>
      </c>
      <c r="H44" s="5" t="s">
        <v>19</v>
      </c>
      <c r="I44" s="5">
        <v>500</v>
      </c>
      <c r="J44" s="17">
        <v>3720.0000000000041</v>
      </c>
      <c r="K44" s="17">
        <v>3720.0000000000041</v>
      </c>
      <c r="L44" s="17">
        <f t="shared" si="3"/>
        <v>4464.0000000000045</v>
      </c>
      <c r="M44" s="17">
        <f t="shared" si="4"/>
        <v>4464.0000000000045</v>
      </c>
      <c r="N44" s="17">
        <f t="shared" si="10"/>
        <v>3200</v>
      </c>
      <c r="O44" s="17">
        <f t="shared" si="11"/>
        <v>3200</v>
      </c>
      <c r="P44" s="17">
        <f t="shared" si="5"/>
        <v>3840</v>
      </c>
      <c r="Q44" s="17">
        <f t="shared" si="6"/>
        <v>3840</v>
      </c>
      <c r="R44" s="7" t="s">
        <v>392</v>
      </c>
      <c r="U44" s="34">
        <v>4000</v>
      </c>
      <c r="V44" s="34">
        <f t="shared" si="12"/>
        <v>4000</v>
      </c>
      <c r="W44" s="34">
        <f t="shared" si="13"/>
        <v>4800</v>
      </c>
      <c r="X44" s="34">
        <f t="shared" si="8"/>
        <v>4800</v>
      </c>
    </row>
    <row r="45" spans="1:24" ht="45" customHeight="1" x14ac:dyDescent="0.25">
      <c r="A45" s="5">
        <v>42</v>
      </c>
      <c r="B45" s="6" t="s">
        <v>319</v>
      </c>
      <c r="C45" s="19">
        <v>1</v>
      </c>
      <c r="D45" s="5" t="s">
        <v>313</v>
      </c>
      <c r="E45" s="5">
        <v>2.7</v>
      </c>
      <c r="F45" s="5" t="s">
        <v>69</v>
      </c>
      <c r="G45" s="5" t="s">
        <v>12</v>
      </c>
      <c r="H45" s="5" t="s">
        <v>26</v>
      </c>
      <c r="I45" s="5">
        <v>500</v>
      </c>
      <c r="J45" s="17">
        <v>186.0000000000002</v>
      </c>
      <c r="K45" s="17">
        <v>186.0000000000002</v>
      </c>
      <c r="L45" s="17">
        <f t="shared" si="3"/>
        <v>223.20000000000024</v>
      </c>
      <c r="M45" s="17">
        <f t="shared" si="4"/>
        <v>223.20000000000024</v>
      </c>
      <c r="N45" s="17">
        <f t="shared" si="10"/>
        <v>160</v>
      </c>
      <c r="O45" s="17">
        <f t="shared" si="11"/>
        <v>160</v>
      </c>
      <c r="P45" s="17">
        <f t="shared" si="5"/>
        <v>192</v>
      </c>
      <c r="Q45" s="17">
        <f t="shared" si="6"/>
        <v>192</v>
      </c>
      <c r="R45" s="7" t="s">
        <v>392</v>
      </c>
      <c r="U45" s="34">
        <v>200</v>
      </c>
      <c r="V45" s="34">
        <f t="shared" si="12"/>
        <v>200</v>
      </c>
      <c r="W45" s="34">
        <f t="shared" si="13"/>
        <v>240</v>
      </c>
      <c r="X45" s="34">
        <f t="shared" si="8"/>
        <v>240</v>
      </c>
    </row>
    <row r="46" spans="1:24" ht="45" customHeight="1" x14ac:dyDescent="0.25">
      <c r="A46" s="5">
        <v>43</v>
      </c>
      <c r="B46" s="6" t="s">
        <v>320</v>
      </c>
      <c r="C46" s="19">
        <v>1</v>
      </c>
      <c r="D46" s="5" t="s">
        <v>316</v>
      </c>
      <c r="E46" s="5">
        <v>1.8</v>
      </c>
      <c r="F46" s="5" t="s">
        <v>69</v>
      </c>
      <c r="G46" s="5" t="s">
        <v>12</v>
      </c>
      <c r="H46" s="5" t="s">
        <v>26</v>
      </c>
      <c r="I46" s="5">
        <v>500</v>
      </c>
      <c r="J46" s="17">
        <v>1395.0000000000016</v>
      </c>
      <c r="K46" s="17">
        <v>1395.0000000000016</v>
      </c>
      <c r="L46" s="17">
        <f t="shared" si="3"/>
        <v>1674.0000000000018</v>
      </c>
      <c r="M46" s="17">
        <f t="shared" si="4"/>
        <v>1674.0000000000018</v>
      </c>
      <c r="N46" s="17">
        <f t="shared" si="10"/>
        <v>1200</v>
      </c>
      <c r="O46" s="17">
        <f t="shared" si="11"/>
        <v>1200</v>
      </c>
      <c r="P46" s="17">
        <f t="shared" si="5"/>
        <v>1440</v>
      </c>
      <c r="Q46" s="17">
        <f t="shared" si="6"/>
        <v>1440</v>
      </c>
      <c r="R46" s="7" t="s">
        <v>392</v>
      </c>
      <c r="U46" s="34">
        <v>1500</v>
      </c>
      <c r="V46" s="34">
        <f t="shared" si="12"/>
        <v>1500</v>
      </c>
      <c r="W46" s="34">
        <f t="shared" si="13"/>
        <v>1800</v>
      </c>
      <c r="X46" s="34">
        <f t="shared" si="8"/>
        <v>1800</v>
      </c>
    </row>
    <row r="47" spans="1:24" ht="45" customHeight="1" x14ac:dyDescent="0.25">
      <c r="A47" s="5">
        <v>44</v>
      </c>
      <c r="B47" s="6" t="s">
        <v>321</v>
      </c>
      <c r="C47" s="19">
        <v>2</v>
      </c>
      <c r="D47" s="5" t="s">
        <v>288</v>
      </c>
      <c r="E47" s="5">
        <v>20</v>
      </c>
      <c r="F47" s="5" t="s">
        <v>69</v>
      </c>
      <c r="G47" s="5" t="s">
        <v>12</v>
      </c>
      <c r="H47" s="5" t="s">
        <v>19</v>
      </c>
      <c r="I47" s="5">
        <v>900</v>
      </c>
      <c r="J47" s="17">
        <v>2790.0000000000032</v>
      </c>
      <c r="K47" s="17">
        <v>5580.0000000000064</v>
      </c>
      <c r="L47" s="17">
        <f t="shared" si="3"/>
        <v>3348.0000000000036</v>
      </c>
      <c r="M47" s="17">
        <f t="shared" si="4"/>
        <v>6696.0000000000073</v>
      </c>
      <c r="N47" s="17">
        <f t="shared" si="10"/>
        <v>2400</v>
      </c>
      <c r="O47" s="17">
        <f t="shared" si="11"/>
        <v>4800</v>
      </c>
      <c r="P47" s="17">
        <f t="shared" si="5"/>
        <v>2880</v>
      </c>
      <c r="Q47" s="17">
        <f t="shared" si="6"/>
        <v>5760</v>
      </c>
      <c r="R47" s="7" t="s">
        <v>392</v>
      </c>
      <c r="U47" s="34">
        <v>3000</v>
      </c>
      <c r="V47" s="34">
        <f t="shared" si="12"/>
        <v>6000</v>
      </c>
      <c r="W47" s="34">
        <f t="shared" si="13"/>
        <v>3600</v>
      </c>
      <c r="X47" s="34">
        <f t="shared" si="8"/>
        <v>7200</v>
      </c>
    </row>
    <row r="48" spans="1:24" ht="45" customHeight="1" x14ac:dyDescent="0.25">
      <c r="A48" s="5">
        <v>45</v>
      </c>
      <c r="B48" s="6" t="s">
        <v>400</v>
      </c>
      <c r="C48" s="19">
        <v>2</v>
      </c>
      <c r="D48" s="5" t="s">
        <v>25</v>
      </c>
      <c r="E48" s="5">
        <v>20</v>
      </c>
      <c r="F48" s="5" t="s">
        <v>69</v>
      </c>
      <c r="G48" s="5" t="s">
        <v>12</v>
      </c>
      <c r="H48" s="5" t="s">
        <v>19</v>
      </c>
      <c r="I48" s="5">
        <v>900</v>
      </c>
      <c r="J48" s="17">
        <v>1395.0000000000016</v>
      </c>
      <c r="K48" s="17">
        <v>2790.0000000000032</v>
      </c>
      <c r="L48" s="17">
        <f t="shared" si="3"/>
        <v>1674.0000000000018</v>
      </c>
      <c r="M48" s="17">
        <f t="shared" si="4"/>
        <v>3348.0000000000036</v>
      </c>
      <c r="N48" s="17">
        <f t="shared" si="10"/>
        <v>1200</v>
      </c>
      <c r="O48" s="17">
        <f t="shared" si="11"/>
        <v>2400</v>
      </c>
      <c r="P48" s="17">
        <f t="shared" si="5"/>
        <v>1440</v>
      </c>
      <c r="Q48" s="17">
        <f t="shared" si="6"/>
        <v>2880</v>
      </c>
      <c r="R48" s="7" t="s">
        <v>392</v>
      </c>
      <c r="U48" s="34">
        <v>1500</v>
      </c>
      <c r="V48" s="34">
        <f t="shared" si="12"/>
        <v>3000</v>
      </c>
      <c r="W48" s="34">
        <f t="shared" si="13"/>
        <v>1800</v>
      </c>
      <c r="X48" s="34">
        <f t="shared" si="8"/>
        <v>3600</v>
      </c>
    </row>
    <row r="49" spans="1:24" ht="45" customHeight="1" x14ac:dyDescent="0.25">
      <c r="A49" s="5">
        <v>46</v>
      </c>
      <c r="B49" s="6" t="s">
        <v>322</v>
      </c>
      <c r="C49" s="19">
        <v>1</v>
      </c>
      <c r="D49" s="5" t="s">
        <v>25</v>
      </c>
      <c r="E49" s="5">
        <v>10</v>
      </c>
      <c r="F49" s="5" t="s">
        <v>69</v>
      </c>
      <c r="G49" s="5" t="s">
        <v>12</v>
      </c>
      <c r="H49" s="5" t="s">
        <v>19</v>
      </c>
      <c r="I49" s="5">
        <v>900</v>
      </c>
      <c r="J49" s="17">
        <v>465.00000000000051</v>
      </c>
      <c r="K49" s="17">
        <v>465.00000000000051</v>
      </c>
      <c r="L49" s="17">
        <f t="shared" si="3"/>
        <v>558.00000000000057</v>
      </c>
      <c r="M49" s="17">
        <f t="shared" si="4"/>
        <v>558.00000000000057</v>
      </c>
      <c r="N49" s="17">
        <f t="shared" si="10"/>
        <v>400</v>
      </c>
      <c r="O49" s="17">
        <f t="shared" si="11"/>
        <v>400</v>
      </c>
      <c r="P49" s="17">
        <f t="shared" si="5"/>
        <v>480</v>
      </c>
      <c r="Q49" s="17">
        <f t="shared" si="6"/>
        <v>480</v>
      </c>
      <c r="R49" s="7" t="s">
        <v>392</v>
      </c>
      <c r="U49" s="34">
        <v>500</v>
      </c>
      <c r="V49" s="34">
        <f t="shared" si="12"/>
        <v>500</v>
      </c>
      <c r="W49" s="34">
        <f t="shared" si="13"/>
        <v>600</v>
      </c>
      <c r="X49" s="34">
        <f t="shared" si="8"/>
        <v>600</v>
      </c>
    </row>
    <row r="50" spans="1:24" ht="45" customHeight="1" x14ac:dyDescent="0.25">
      <c r="A50" s="5">
        <v>47</v>
      </c>
      <c r="B50" s="6" t="s">
        <v>323</v>
      </c>
      <c r="C50" s="19">
        <v>2</v>
      </c>
      <c r="D50" s="5" t="s">
        <v>25</v>
      </c>
      <c r="E50" s="5">
        <v>20</v>
      </c>
      <c r="F50" s="5" t="s">
        <v>69</v>
      </c>
      <c r="G50" s="5" t="s">
        <v>12</v>
      </c>
      <c r="H50" s="5" t="s">
        <v>19</v>
      </c>
      <c r="I50" s="5">
        <v>900</v>
      </c>
      <c r="J50" s="17">
        <v>511.50000000000057</v>
      </c>
      <c r="K50" s="17">
        <v>1023.0000000000011</v>
      </c>
      <c r="L50" s="17">
        <f t="shared" si="3"/>
        <v>613.80000000000064</v>
      </c>
      <c r="M50" s="17">
        <f t="shared" si="4"/>
        <v>1227.6000000000013</v>
      </c>
      <c r="N50" s="17">
        <f t="shared" si="10"/>
        <v>440</v>
      </c>
      <c r="O50" s="17">
        <f t="shared" si="11"/>
        <v>880</v>
      </c>
      <c r="P50" s="17">
        <f t="shared" si="5"/>
        <v>528</v>
      </c>
      <c r="Q50" s="17">
        <f t="shared" si="6"/>
        <v>1056</v>
      </c>
      <c r="R50" s="7" t="s">
        <v>392</v>
      </c>
      <c r="U50" s="34">
        <v>550</v>
      </c>
      <c r="V50" s="34">
        <f t="shared" si="12"/>
        <v>1100</v>
      </c>
      <c r="W50" s="34">
        <f t="shared" si="13"/>
        <v>660</v>
      </c>
      <c r="X50" s="34">
        <f t="shared" si="8"/>
        <v>1320</v>
      </c>
    </row>
    <row r="51" spans="1:24" ht="45" customHeight="1" x14ac:dyDescent="0.25">
      <c r="A51" s="5">
        <v>48</v>
      </c>
      <c r="B51" s="6" t="s">
        <v>324</v>
      </c>
      <c r="C51" s="19">
        <v>1</v>
      </c>
      <c r="D51" s="5" t="s">
        <v>313</v>
      </c>
      <c r="E51" s="5">
        <v>2.7</v>
      </c>
      <c r="F51" s="5" t="s">
        <v>69</v>
      </c>
      <c r="G51" s="5" t="s">
        <v>12</v>
      </c>
      <c r="H51" s="5" t="s">
        <v>26</v>
      </c>
      <c r="I51" s="5">
        <v>500</v>
      </c>
      <c r="J51" s="17">
        <v>139.50000000000014</v>
      </c>
      <c r="K51" s="17">
        <v>139.50000000000014</v>
      </c>
      <c r="L51" s="17">
        <f t="shared" si="3"/>
        <v>167.40000000000018</v>
      </c>
      <c r="M51" s="17">
        <f t="shared" si="4"/>
        <v>167.40000000000018</v>
      </c>
      <c r="N51" s="17">
        <f t="shared" ref="N51:N68" si="14">U51*0.8</f>
        <v>120</v>
      </c>
      <c r="O51" s="17">
        <f t="shared" ref="O51:O68" si="15">V51*0.8</f>
        <v>120</v>
      </c>
      <c r="P51" s="17">
        <f t="shared" si="5"/>
        <v>144</v>
      </c>
      <c r="Q51" s="17">
        <f t="shared" si="6"/>
        <v>144</v>
      </c>
      <c r="R51" s="7" t="s">
        <v>392</v>
      </c>
      <c r="U51" s="34">
        <v>150</v>
      </c>
      <c r="V51" s="34">
        <f t="shared" ref="V51:V68" si="16">U51*C51</f>
        <v>150</v>
      </c>
      <c r="W51" s="34">
        <f t="shared" si="13"/>
        <v>180</v>
      </c>
      <c r="X51" s="34">
        <f t="shared" si="8"/>
        <v>180</v>
      </c>
    </row>
    <row r="52" spans="1:24" ht="45" customHeight="1" x14ac:dyDescent="0.25">
      <c r="A52" s="5">
        <v>49</v>
      </c>
      <c r="B52" s="6" t="s">
        <v>325</v>
      </c>
      <c r="C52" s="19">
        <v>1</v>
      </c>
      <c r="D52" s="5" t="s">
        <v>316</v>
      </c>
      <c r="E52" s="5">
        <v>1.8</v>
      </c>
      <c r="F52" s="5" t="s">
        <v>69</v>
      </c>
      <c r="G52" s="5" t="s">
        <v>12</v>
      </c>
      <c r="H52" s="5" t="s">
        <v>26</v>
      </c>
      <c r="I52" s="5">
        <v>500</v>
      </c>
      <c r="J52" s="17">
        <v>139.50000000000014</v>
      </c>
      <c r="K52" s="17">
        <v>139.50000000000014</v>
      </c>
      <c r="L52" s="17">
        <f t="shared" si="3"/>
        <v>167.40000000000018</v>
      </c>
      <c r="M52" s="17">
        <f t="shared" si="4"/>
        <v>167.40000000000018</v>
      </c>
      <c r="N52" s="17">
        <f t="shared" si="14"/>
        <v>120</v>
      </c>
      <c r="O52" s="17">
        <f t="shared" si="15"/>
        <v>120</v>
      </c>
      <c r="P52" s="17">
        <f t="shared" si="5"/>
        <v>144</v>
      </c>
      <c r="Q52" s="17">
        <f t="shared" si="6"/>
        <v>144</v>
      </c>
      <c r="R52" s="7" t="s">
        <v>392</v>
      </c>
      <c r="U52" s="34">
        <v>150</v>
      </c>
      <c r="V52" s="34">
        <f t="shared" si="16"/>
        <v>150</v>
      </c>
      <c r="W52" s="34">
        <f t="shared" si="13"/>
        <v>180</v>
      </c>
      <c r="X52" s="34">
        <f t="shared" si="8"/>
        <v>180</v>
      </c>
    </row>
    <row r="53" spans="1:24" ht="45" customHeight="1" x14ac:dyDescent="0.25">
      <c r="A53" s="5">
        <v>50</v>
      </c>
      <c r="B53" s="6" t="s">
        <v>326</v>
      </c>
      <c r="C53" s="19">
        <v>1</v>
      </c>
      <c r="D53" s="5" t="s">
        <v>310</v>
      </c>
      <c r="E53" s="5">
        <v>3.6</v>
      </c>
      <c r="F53" s="5" t="s">
        <v>69</v>
      </c>
      <c r="G53" s="5" t="s">
        <v>12</v>
      </c>
      <c r="H53" s="5" t="s">
        <v>19</v>
      </c>
      <c r="I53" s="5">
        <v>500</v>
      </c>
      <c r="J53" s="17">
        <v>186.0000000000002</v>
      </c>
      <c r="K53" s="17">
        <v>186.0000000000002</v>
      </c>
      <c r="L53" s="17">
        <f t="shared" si="3"/>
        <v>223.20000000000024</v>
      </c>
      <c r="M53" s="17">
        <f t="shared" si="4"/>
        <v>223.20000000000024</v>
      </c>
      <c r="N53" s="17">
        <f t="shared" si="14"/>
        <v>160</v>
      </c>
      <c r="O53" s="17">
        <f t="shared" si="15"/>
        <v>160</v>
      </c>
      <c r="P53" s="17">
        <f t="shared" si="5"/>
        <v>192</v>
      </c>
      <c r="Q53" s="17">
        <f t="shared" si="6"/>
        <v>192</v>
      </c>
      <c r="R53" s="7" t="s">
        <v>392</v>
      </c>
      <c r="U53" s="34">
        <v>200</v>
      </c>
      <c r="V53" s="34">
        <f t="shared" si="16"/>
        <v>200</v>
      </c>
      <c r="W53" s="34">
        <f t="shared" si="13"/>
        <v>240</v>
      </c>
      <c r="X53" s="34">
        <f t="shared" si="8"/>
        <v>240</v>
      </c>
    </row>
    <row r="54" spans="1:24" ht="45" customHeight="1" x14ac:dyDescent="0.25">
      <c r="A54" s="5">
        <v>51</v>
      </c>
      <c r="B54" s="6" t="s">
        <v>327</v>
      </c>
      <c r="C54" s="19">
        <v>1</v>
      </c>
      <c r="D54" s="5" t="s">
        <v>313</v>
      </c>
      <c r="E54" s="5">
        <v>2.7</v>
      </c>
      <c r="F54" s="5" t="s">
        <v>69</v>
      </c>
      <c r="G54" s="5" t="s">
        <v>12</v>
      </c>
      <c r="H54" s="5" t="s">
        <v>19</v>
      </c>
      <c r="I54" s="5">
        <v>500</v>
      </c>
      <c r="J54" s="17">
        <v>139.50000000000014</v>
      </c>
      <c r="K54" s="17">
        <v>139.50000000000014</v>
      </c>
      <c r="L54" s="17">
        <f t="shared" si="3"/>
        <v>167.40000000000018</v>
      </c>
      <c r="M54" s="17">
        <f t="shared" si="4"/>
        <v>167.40000000000018</v>
      </c>
      <c r="N54" s="17">
        <f t="shared" si="14"/>
        <v>120</v>
      </c>
      <c r="O54" s="17">
        <f t="shared" si="15"/>
        <v>120</v>
      </c>
      <c r="P54" s="17">
        <f t="shared" si="5"/>
        <v>144</v>
      </c>
      <c r="Q54" s="17">
        <f t="shared" si="6"/>
        <v>144</v>
      </c>
      <c r="R54" s="7" t="s">
        <v>392</v>
      </c>
      <c r="U54" s="34">
        <v>150</v>
      </c>
      <c r="V54" s="34">
        <f t="shared" si="16"/>
        <v>150</v>
      </c>
      <c r="W54" s="34">
        <f t="shared" si="13"/>
        <v>180</v>
      </c>
      <c r="X54" s="34">
        <f t="shared" si="8"/>
        <v>180</v>
      </c>
    </row>
    <row r="55" spans="1:24" ht="45" customHeight="1" x14ac:dyDescent="0.25">
      <c r="A55" s="5">
        <v>52</v>
      </c>
      <c r="B55" s="6" t="s">
        <v>328</v>
      </c>
      <c r="C55" s="19">
        <v>1</v>
      </c>
      <c r="D55" s="5" t="s">
        <v>316</v>
      </c>
      <c r="E55" s="5">
        <v>1.8</v>
      </c>
      <c r="F55" s="5" t="s">
        <v>69</v>
      </c>
      <c r="G55" s="5" t="s">
        <v>12</v>
      </c>
      <c r="H55" s="5" t="s">
        <v>19</v>
      </c>
      <c r="I55" s="5">
        <v>500</v>
      </c>
      <c r="J55" s="17">
        <v>465.00000000000051</v>
      </c>
      <c r="K55" s="17">
        <v>465.00000000000051</v>
      </c>
      <c r="L55" s="17">
        <f t="shared" si="3"/>
        <v>558.00000000000057</v>
      </c>
      <c r="M55" s="17">
        <f t="shared" si="4"/>
        <v>558.00000000000057</v>
      </c>
      <c r="N55" s="17">
        <f t="shared" si="14"/>
        <v>400</v>
      </c>
      <c r="O55" s="17">
        <f t="shared" si="15"/>
        <v>400</v>
      </c>
      <c r="P55" s="17">
        <f t="shared" si="5"/>
        <v>480</v>
      </c>
      <c r="Q55" s="17">
        <f t="shared" si="6"/>
        <v>480</v>
      </c>
      <c r="R55" s="7" t="s">
        <v>392</v>
      </c>
      <c r="U55" s="34">
        <v>500</v>
      </c>
      <c r="V55" s="34">
        <f t="shared" si="16"/>
        <v>500</v>
      </c>
      <c r="W55" s="34">
        <f t="shared" si="13"/>
        <v>600</v>
      </c>
      <c r="X55" s="34">
        <f t="shared" si="8"/>
        <v>600</v>
      </c>
    </row>
    <row r="56" spans="1:24" ht="45" customHeight="1" x14ac:dyDescent="0.25">
      <c r="A56" s="5">
        <v>53</v>
      </c>
      <c r="B56" s="6" t="s">
        <v>329</v>
      </c>
      <c r="C56" s="19">
        <v>2</v>
      </c>
      <c r="D56" s="5" t="s">
        <v>330</v>
      </c>
      <c r="E56" s="5">
        <v>6.1</v>
      </c>
      <c r="F56" s="5" t="s">
        <v>331</v>
      </c>
      <c r="G56" s="5" t="s">
        <v>12</v>
      </c>
      <c r="H56" s="5" t="s">
        <v>332</v>
      </c>
      <c r="I56" s="5" t="s">
        <v>331</v>
      </c>
      <c r="J56" s="17">
        <v>18.600000000000019</v>
      </c>
      <c r="K56" s="17">
        <v>37.200000000000038</v>
      </c>
      <c r="L56" s="17">
        <f t="shared" si="3"/>
        <v>22.320000000000022</v>
      </c>
      <c r="M56" s="17">
        <f t="shared" si="4"/>
        <v>44.640000000000043</v>
      </c>
      <c r="N56" s="17">
        <f t="shared" si="14"/>
        <v>16</v>
      </c>
      <c r="O56" s="17">
        <f t="shared" si="15"/>
        <v>32</v>
      </c>
      <c r="P56" s="17">
        <f t="shared" si="5"/>
        <v>19.2</v>
      </c>
      <c r="Q56" s="17">
        <f t="shared" si="6"/>
        <v>38.4</v>
      </c>
      <c r="R56" s="7" t="s">
        <v>392</v>
      </c>
      <c r="U56" s="34">
        <v>20</v>
      </c>
      <c r="V56" s="34">
        <f t="shared" si="16"/>
        <v>40</v>
      </c>
      <c r="W56" s="34">
        <f t="shared" si="13"/>
        <v>24</v>
      </c>
      <c r="X56" s="34">
        <f t="shared" si="8"/>
        <v>48</v>
      </c>
    </row>
    <row r="57" spans="1:24" ht="45" customHeight="1" x14ac:dyDescent="0.25">
      <c r="A57" s="5">
        <v>54</v>
      </c>
      <c r="B57" s="6" t="s">
        <v>333</v>
      </c>
      <c r="C57" s="19">
        <v>2</v>
      </c>
      <c r="D57" s="5" t="s">
        <v>334</v>
      </c>
      <c r="E57" s="5">
        <v>5.3</v>
      </c>
      <c r="F57" s="5" t="s">
        <v>335</v>
      </c>
      <c r="G57" s="5" t="s">
        <v>12</v>
      </c>
      <c r="H57" s="5" t="s">
        <v>332</v>
      </c>
      <c r="I57" s="5" t="s">
        <v>335</v>
      </c>
      <c r="J57" s="17">
        <v>18.600000000000019</v>
      </c>
      <c r="K57" s="17">
        <v>37.200000000000038</v>
      </c>
      <c r="L57" s="17">
        <f t="shared" si="3"/>
        <v>22.320000000000022</v>
      </c>
      <c r="M57" s="17">
        <f t="shared" si="4"/>
        <v>44.640000000000043</v>
      </c>
      <c r="N57" s="17">
        <f t="shared" si="14"/>
        <v>16</v>
      </c>
      <c r="O57" s="17">
        <f t="shared" si="15"/>
        <v>32</v>
      </c>
      <c r="P57" s="17">
        <f t="shared" si="5"/>
        <v>19.2</v>
      </c>
      <c r="Q57" s="17">
        <f t="shared" si="6"/>
        <v>38.4</v>
      </c>
      <c r="R57" s="7" t="s">
        <v>392</v>
      </c>
      <c r="U57" s="34">
        <v>20</v>
      </c>
      <c r="V57" s="34">
        <f t="shared" si="16"/>
        <v>40</v>
      </c>
      <c r="W57" s="34">
        <f t="shared" si="13"/>
        <v>24</v>
      </c>
      <c r="X57" s="34">
        <f t="shared" si="8"/>
        <v>48</v>
      </c>
    </row>
    <row r="58" spans="1:24" ht="45" customHeight="1" x14ac:dyDescent="0.25">
      <c r="A58" s="5">
        <v>55</v>
      </c>
      <c r="B58" s="6" t="s">
        <v>336</v>
      </c>
      <c r="C58" s="19">
        <v>1</v>
      </c>
      <c r="D58" s="5" t="s">
        <v>337</v>
      </c>
      <c r="E58" s="5">
        <v>7.5</v>
      </c>
      <c r="F58" s="5" t="s">
        <v>335</v>
      </c>
      <c r="G58" s="5" t="s">
        <v>12</v>
      </c>
      <c r="H58" s="5" t="s">
        <v>332</v>
      </c>
      <c r="I58" s="5" t="s">
        <v>335</v>
      </c>
      <c r="J58" s="17">
        <v>18.600000000000019</v>
      </c>
      <c r="K58" s="17">
        <v>18.600000000000019</v>
      </c>
      <c r="L58" s="17">
        <f t="shared" si="3"/>
        <v>22.320000000000022</v>
      </c>
      <c r="M58" s="17">
        <f t="shared" si="4"/>
        <v>22.320000000000022</v>
      </c>
      <c r="N58" s="17">
        <f t="shared" si="14"/>
        <v>16</v>
      </c>
      <c r="O58" s="17">
        <f t="shared" si="15"/>
        <v>16</v>
      </c>
      <c r="P58" s="17">
        <f t="shared" si="5"/>
        <v>19.2</v>
      </c>
      <c r="Q58" s="17">
        <f t="shared" si="6"/>
        <v>19.2</v>
      </c>
      <c r="R58" s="7" t="s">
        <v>392</v>
      </c>
      <c r="U58" s="34">
        <v>20</v>
      </c>
      <c r="V58" s="34">
        <f t="shared" si="16"/>
        <v>20</v>
      </c>
      <c r="W58" s="34">
        <f t="shared" si="13"/>
        <v>24</v>
      </c>
      <c r="X58" s="34">
        <f t="shared" si="8"/>
        <v>24</v>
      </c>
    </row>
    <row r="59" spans="1:24" ht="45" customHeight="1" x14ac:dyDescent="0.25">
      <c r="A59" s="5">
        <v>56</v>
      </c>
      <c r="B59" s="6" t="s">
        <v>338</v>
      </c>
      <c r="C59" s="19">
        <v>1</v>
      </c>
      <c r="D59" s="5" t="s">
        <v>334</v>
      </c>
      <c r="E59" s="5">
        <v>4.4000000000000004</v>
      </c>
      <c r="F59" s="5" t="s">
        <v>335</v>
      </c>
      <c r="G59" s="5" t="s">
        <v>12</v>
      </c>
      <c r="H59" s="5" t="s">
        <v>332</v>
      </c>
      <c r="I59" s="5" t="s">
        <v>335</v>
      </c>
      <c r="J59" s="17">
        <v>18.600000000000019</v>
      </c>
      <c r="K59" s="17">
        <v>18.600000000000019</v>
      </c>
      <c r="L59" s="17">
        <f t="shared" si="3"/>
        <v>22.320000000000022</v>
      </c>
      <c r="M59" s="17">
        <f t="shared" si="4"/>
        <v>22.320000000000022</v>
      </c>
      <c r="N59" s="17">
        <f t="shared" si="14"/>
        <v>16</v>
      </c>
      <c r="O59" s="17">
        <f t="shared" si="15"/>
        <v>16</v>
      </c>
      <c r="P59" s="17">
        <f t="shared" si="5"/>
        <v>19.2</v>
      </c>
      <c r="Q59" s="17">
        <f t="shared" si="6"/>
        <v>19.2</v>
      </c>
      <c r="R59" s="7" t="s">
        <v>392</v>
      </c>
      <c r="U59" s="34">
        <v>20</v>
      </c>
      <c r="V59" s="34">
        <f t="shared" si="16"/>
        <v>20</v>
      </c>
      <c r="W59" s="34">
        <f t="shared" si="13"/>
        <v>24</v>
      </c>
      <c r="X59" s="34">
        <f t="shared" si="8"/>
        <v>24</v>
      </c>
    </row>
    <row r="60" spans="1:24" ht="45" customHeight="1" x14ac:dyDescent="0.25">
      <c r="A60" s="5">
        <v>57</v>
      </c>
      <c r="B60" s="6" t="s">
        <v>339</v>
      </c>
      <c r="C60" s="19">
        <v>2</v>
      </c>
      <c r="D60" s="5" t="s">
        <v>316</v>
      </c>
      <c r="E60" s="5">
        <v>1.6</v>
      </c>
      <c r="F60" s="5" t="s">
        <v>335</v>
      </c>
      <c r="G60" s="5" t="s">
        <v>12</v>
      </c>
      <c r="H60" s="5" t="s">
        <v>332</v>
      </c>
      <c r="I60" s="5" t="s">
        <v>335</v>
      </c>
      <c r="J60" s="17">
        <v>18.600000000000019</v>
      </c>
      <c r="K60" s="17">
        <v>37.200000000000038</v>
      </c>
      <c r="L60" s="17">
        <f t="shared" si="3"/>
        <v>22.320000000000022</v>
      </c>
      <c r="M60" s="17">
        <f t="shared" si="4"/>
        <v>44.640000000000043</v>
      </c>
      <c r="N60" s="17">
        <f t="shared" si="14"/>
        <v>16</v>
      </c>
      <c r="O60" s="17">
        <f t="shared" si="15"/>
        <v>32</v>
      </c>
      <c r="P60" s="17">
        <f t="shared" si="5"/>
        <v>19.2</v>
      </c>
      <c r="Q60" s="17">
        <f t="shared" si="6"/>
        <v>38.4</v>
      </c>
      <c r="R60" s="7" t="s">
        <v>392</v>
      </c>
      <c r="U60" s="34">
        <v>20</v>
      </c>
      <c r="V60" s="34">
        <f t="shared" si="16"/>
        <v>40</v>
      </c>
      <c r="W60" s="34">
        <f t="shared" si="13"/>
        <v>24</v>
      </c>
      <c r="X60" s="34">
        <f t="shared" si="8"/>
        <v>48</v>
      </c>
    </row>
    <row r="61" spans="1:24" ht="45" customHeight="1" x14ac:dyDescent="0.25">
      <c r="A61" s="5">
        <v>58</v>
      </c>
      <c r="B61" s="6" t="s">
        <v>340</v>
      </c>
      <c r="C61" s="19">
        <v>1</v>
      </c>
      <c r="D61" s="5" t="s">
        <v>310</v>
      </c>
      <c r="E61" s="5">
        <v>3.4</v>
      </c>
      <c r="F61" s="5" t="s">
        <v>335</v>
      </c>
      <c r="G61" s="5" t="s">
        <v>12</v>
      </c>
      <c r="H61" s="5" t="s">
        <v>332</v>
      </c>
      <c r="I61" s="5" t="s">
        <v>335</v>
      </c>
      <c r="J61" s="17">
        <v>18.600000000000019</v>
      </c>
      <c r="K61" s="17">
        <v>18.600000000000019</v>
      </c>
      <c r="L61" s="17">
        <f t="shared" si="3"/>
        <v>22.320000000000022</v>
      </c>
      <c r="M61" s="17">
        <f t="shared" si="4"/>
        <v>22.320000000000022</v>
      </c>
      <c r="N61" s="17">
        <f t="shared" si="14"/>
        <v>16</v>
      </c>
      <c r="O61" s="17">
        <f t="shared" si="15"/>
        <v>16</v>
      </c>
      <c r="P61" s="17">
        <f t="shared" si="5"/>
        <v>19.2</v>
      </c>
      <c r="Q61" s="17">
        <f t="shared" si="6"/>
        <v>19.2</v>
      </c>
      <c r="R61" s="7" t="s">
        <v>392</v>
      </c>
      <c r="U61" s="34">
        <v>20</v>
      </c>
      <c r="V61" s="34">
        <f t="shared" si="16"/>
        <v>20</v>
      </c>
      <c r="W61" s="34">
        <f t="shared" si="13"/>
        <v>24</v>
      </c>
      <c r="X61" s="34">
        <f t="shared" si="8"/>
        <v>24</v>
      </c>
    </row>
    <row r="62" spans="1:24" ht="45" customHeight="1" x14ac:dyDescent="0.25">
      <c r="A62" s="5">
        <v>59</v>
      </c>
      <c r="B62" s="6" t="s">
        <v>341</v>
      </c>
      <c r="C62" s="19">
        <v>1</v>
      </c>
      <c r="D62" s="5" t="s">
        <v>316</v>
      </c>
      <c r="E62" s="5">
        <v>1.6</v>
      </c>
      <c r="F62" s="5" t="s">
        <v>335</v>
      </c>
      <c r="G62" s="5" t="s">
        <v>12</v>
      </c>
      <c r="H62" s="5" t="s">
        <v>332</v>
      </c>
      <c r="I62" s="5" t="s">
        <v>335</v>
      </c>
      <c r="J62" s="17">
        <v>18.600000000000019</v>
      </c>
      <c r="K62" s="17">
        <v>18.600000000000019</v>
      </c>
      <c r="L62" s="17">
        <f t="shared" si="3"/>
        <v>22.320000000000022</v>
      </c>
      <c r="M62" s="17">
        <f t="shared" si="4"/>
        <v>22.320000000000022</v>
      </c>
      <c r="N62" s="17">
        <f t="shared" si="14"/>
        <v>16</v>
      </c>
      <c r="O62" s="17">
        <f t="shared" si="15"/>
        <v>16</v>
      </c>
      <c r="P62" s="17">
        <f t="shared" si="5"/>
        <v>19.2</v>
      </c>
      <c r="Q62" s="17">
        <f t="shared" si="6"/>
        <v>19.2</v>
      </c>
      <c r="R62" s="7" t="s">
        <v>392</v>
      </c>
      <c r="U62" s="34">
        <v>20</v>
      </c>
      <c r="V62" s="34">
        <f t="shared" si="16"/>
        <v>20</v>
      </c>
      <c r="W62" s="34">
        <f t="shared" si="13"/>
        <v>24</v>
      </c>
      <c r="X62" s="34">
        <f t="shared" si="8"/>
        <v>24</v>
      </c>
    </row>
    <row r="63" spans="1:24" ht="45" customHeight="1" x14ac:dyDescent="0.25">
      <c r="A63" s="5">
        <v>60</v>
      </c>
      <c r="B63" s="6" t="s">
        <v>342</v>
      </c>
      <c r="C63" s="19">
        <v>1</v>
      </c>
      <c r="D63" s="5" t="s">
        <v>330</v>
      </c>
      <c r="E63" s="5">
        <v>5</v>
      </c>
      <c r="F63" s="5" t="s">
        <v>343</v>
      </c>
      <c r="G63" s="5" t="s">
        <v>12</v>
      </c>
      <c r="H63" s="5" t="s">
        <v>332</v>
      </c>
      <c r="I63" s="5" t="s">
        <v>343</v>
      </c>
      <c r="J63" s="17">
        <v>9.3000000000000096</v>
      </c>
      <c r="K63" s="17">
        <v>9.3000000000000096</v>
      </c>
      <c r="L63" s="17">
        <f t="shared" si="3"/>
        <v>11.160000000000011</v>
      </c>
      <c r="M63" s="17">
        <f t="shared" si="4"/>
        <v>11.160000000000011</v>
      </c>
      <c r="N63" s="17">
        <f t="shared" si="14"/>
        <v>8</v>
      </c>
      <c r="O63" s="17">
        <f t="shared" si="15"/>
        <v>8</v>
      </c>
      <c r="P63" s="17">
        <f t="shared" si="5"/>
        <v>9.6</v>
      </c>
      <c r="Q63" s="17">
        <f t="shared" si="6"/>
        <v>9.6</v>
      </c>
      <c r="R63" s="7" t="s">
        <v>392</v>
      </c>
      <c r="U63" s="34">
        <v>10</v>
      </c>
      <c r="V63" s="34">
        <f t="shared" si="16"/>
        <v>10</v>
      </c>
      <c r="W63" s="34">
        <f t="shared" si="13"/>
        <v>12</v>
      </c>
      <c r="X63" s="34">
        <f t="shared" si="8"/>
        <v>12</v>
      </c>
    </row>
    <row r="64" spans="1:24" ht="45" customHeight="1" x14ac:dyDescent="0.25">
      <c r="A64" s="5">
        <v>61</v>
      </c>
      <c r="B64" s="6" t="s">
        <v>344</v>
      </c>
      <c r="C64" s="19">
        <v>1</v>
      </c>
      <c r="D64" s="5" t="s">
        <v>345</v>
      </c>
      <c r="E64" s="5">
        <v>3</v>
      </c>
      <c r="F64" s="5" t="s">
        <v>343</v>
      </c>
      <c r="G64" s="5" t="s">
        <v>12</v>
      </c>
      <c r="H64" s="5" t="s">
        <v>332</v>
      </c>
      <c r="I64" s="5" t="s">
        <v>343</v>
      </c>
      <c r="J64" s="17">
        <v>9.3000000000000096</v>
      </c>
      <c r="K64" s="17">
        <v>9.3000000000000096</v>
      </c>
      <c r="L64" s="17">
        <f t="shared" si="3"/>
        <v>11.160000000000011</v>
      </c>
      <c r="M64" s="17">
        <f t="shared" si="4"/>
        <v>11.160000000000011</v>
      </c>
      <c r="N64" s="17">
        <f t="shared" si="14"/>
        <v>8</v>
      </c>
      <c r="O64" s="17">
        <f t="shared" si="15"/>
        <v>8</v>
      </c>
      <c r="P64" s="17">
        <f t="shared" si="5"/>
        <v>9.6</v>
      </c>
      <c r="Q64" s="17">
        <f t="shared" si="6"/>
        <v>9.6</v>
      </c>
      <c r="R64" s="7" t="s">
        <v>392</v>
      </c>
      <c r="U64" s="34">
        <v>10</v>
      </c>
      <c r="V64" s="34">
        <f t="shared" si="16"/>
        <v>10</v>
      </c>
      <c r="W64" s="34">
        <f t="shared" si="13"/>
        <v>12</v>
      </c>
      <c r="X64" s="34">
        <f t="shared" si="8"/>
        <v>12</v>
      </c>
    </row>
    <row r="65" spans="1:24" ht="45" customHeight="1" x14ac:dyDescent="0.25">
      <c r="A65" s="5">
        <v>62</v>
      </c>
      <c r="B65" s="6" t="s">
        <v>346</v>
      </c>
      <c r="C65" s="19">
        <v>1</v>
      </c>
      <c r="D65" s="5" t="s">
        <v>347</v>
      </c>
      <c r="E65" s="5">
        <v>2</v>
      </c>
      <c r="F65" s="5" t="s">
        <v>343</v>
      </c>
      <c r="G65" s="5" t="s">
        <v>12</v>
      </c>
      <c r="H65" s="5" t="s">
        <v>332</v>
      </c>
      <c r="I65" s="5" t="s">
        <v>343</v>
      </c>
      <c r="J65" s="17">
        <v>9.3000000000000096</v>
      </c>
      <c r="K65" s="17">
        <v>9.3000000000000096</v>
      </c>
      <c r="L65" s="17">
        <f t="shared" si="3"/>
        <v>11.160000000000011</v>
      </c>
      <c r="M65" s="17">
        <f t="shared" si="4"/>
        <v>11.160000000000011</v>
      </c>
      <c r="N65" s="17">
        <f t="shared" si="14"/>
        <v>8</v>
      </c>
      <c r="O65" s="17">
        <f t="shared" si="15"/>
        <v>8</v>
      </c>
      <c r="P65" s="17">
        <f t="shared" si="5"/>
        <v>9.6</v>
      </c>
      <c r="Q65" s="17">
        <f t="shared" si="6"/>
        <v>9.6</v>
      </c>
      <c r="R65" s="7" t="s">
        <v>392</v>
      </c>
      <c r="U65" s="34">
        <v>10</v>
      </c>
      <c r="V65" s="34">
        <f t="shared" si="16"/>
        <v>10</v>
      </c>
      <c r="W65" s="34">
        <f t="shared" si="13"/>
        <v>12</v>
      </c>
      <c r="X65" s="34">
        <f t="shared" si="8"/>
        <v>12</v>
      </c>
    </row>
    <row r="66" spans="1:24" ht="45" customHeight="1" x14ac:dyDescent="0.25">
      <c r="A66" s="5">
        <v>63</v>
      </c>
      <c r="B66" s="6" t="s">
        <v>348</v>
      </c>
      <c r="C66" s="19">
        <v>4</v>
      </c>
      <c r="D66" s="5" t="s">
        <v>349</v>
      </c>
      <c r="E66" s="5">
        <v>1</v>
      </c>
      <c r="F66" s="5" t="s">
        <v>343</v>
      </c>
      <c r="G66" s="5" t="s">
        <v>12</v>
      </c>
      <c r="H66" s="5" t="s">
        <v>332</v>
      </c>
      <c r="I66" s="5" t="s">
        <v>343</v>
      </c>
      <c r="J66" s="17">
        <v>9.3000000000000096</v>
      </c>
      <c r="K66" s="17">
        <v>37.200000000000038</v>
      </c>
      <c r="L66" s="17">
        <f t="shared" si="3"/>
        <v>11.160000000000011</v>
      </c>
      <c r="M66" s="17">
        <f t="shared" si="4"/>
        <v>44.640000000000043</v>
      </c>
      <c r="N66" s="17">
        <f t="shared" si="14"/>
        <v>8</v>
      </c>
      <c r="O66" s="17">
        <f t="shared" si="15"/>
        <v>32</v>
      </c>
      <c r="P66" s="17">
        <f t="shared" si="5"/>
        <v>9.6</v>
      </c>
      <c r="Q66" s="17">
        <f t="shared" si="6"/>
        <v>38.4</v>
      </c>
      <c r="R66" s="7" t="s">
        <v>392</v>
      </c>
      <c r="U66" s="34">
        <v>10</v>
      </c>
      <c r="V66" s="34">
        <f t="shared" si="16"/>
        <v>40</v>
      </c>
      <c r="W66" s="34">
        <f t="shared" si="13"/>
        <v>12</v>
      </c>
      <c r="X66" s="34">
        <f t="shared" si="8"/>
        <v>48</v>
      </c>
    </row>
    <row r="67" spans="1:24" ht="56.25" customHeight="1" x14ac:dyDescent="0.25">
      <c r="A67" s="5">
        <v>64</v>
      </c>
      <c r="B67" s="6" t="s">
        <v>100</v>
      </c>
      <c r="C67" s="19">
        <v>1</v>
      </c>
      <c r="D67" s="5">
        <v>18</v>
      </c>
      <c r="E67" s="5">
        <v>24</v>
      </c>
      <c r="F67" s="5" t="s">
        <v>7</v>
      </c>
      <c r="G67" s="5" t="s">
        <v>355</v>
      </c>
      <c r="H67" s="5" t="s">
        <v>356</v>
      </c>
      <c r="I67" s="5">
        <v>585</v>
      </c>
      <c r="J67" s="17">
        <v>99417.000000000102</v>
      </c>
      <c r="K67" s="17">
        <v>99417.000000000102</v>
      </c>
      <c r="L67" s="17">
        <f t="shared" si="3"/>
        <v>119300.40000000011</v>
      </c>
      <c r="M67" s="17">
        <f t="shared" si="4"/>
        <v>119300.40000000011</v>
      </c>
      <c r="N67" s="17">
        <f t="shared" si="14"/>
        <v>85520</v>
      </c>
      <c r="O67" s="17">
        <f t="shared" si="15"/>
        <v>85520</v>
      </c>
      <c r="P67" s="17">
        <f t="shared" si="5"/>
        <v>102624</v>
      </c>
      <c r="Q67" s="17">
        <f t="shared" si="6"/>
        <v>102624</v>
      </c>
      <c r="R67" s="7" t="s">
        <v>391</v>
      </c>
      <c r="U67" s="34">
        <v>106900</v>
      </c>
      <c r="V67" s="34">
        <f t="shared" si="16"/>
        <v>106900</v>
      </c>
      <c r="W67" s="34">
        <f t="shared" si="13"/>
        <v>128280</v>
      </c>
      <c r="X67" s="34">
        <f t="shared" si="8"/>
        <v>128280</v>
      </c>
    </row>
    <row r="68" spans="1:24" ht="45" customHeight="1" x14ac:dyDescent="0.25">
      <c r="A68" s="5">
        <v>65</v>
      </c>
      <c r="B68" s="6" t="s">
        <v>357</v>
      </c>
      <c r="C68" s="19">
        <v>1</v>
      </c>
      <c r="D68" s="5" t="s">
        <v>398</v>
      </c>
      <c r="E68" s="5">
        <v>54</v>
      </c>
      <c r="F68" s="5" t="s">
        <v>358</v>
      </c>
      <c r="G68" s="5" t="s">
        <v>12</v>
      </c>
      <c r="H68" s="5" t="s">
        <v>359</v>
      </c>
      <c r="I68" s="5" t="s">
        <v>360</v>
      </c>
      <c r="J68" s="17">
        <v>3813.0000000000041</v>
      </c>
      <c r="K68" s="17">
        <v>3813.0000000000041</v>
      </c>
      <c r="L68" s="17">
        <f t="shared" si="3"/>
        <v>4575.6000000000049</v>
      </c>
      <c r="M68" s="17">
        <f t="shared" si="4"/>
        <v>4575.6000000000049</v>
      </c>
      <c r="N68" s="17">
        <f t="shared" si="14"/>
        <v>3280</v>
      </c>
      <c r="O68" s="17">
        <f t="shared" si="15"/>
        <v>3280</v>
      </c>
      <c r="P68" s="17">
        <f t="shared" si="5"/>
        <v>3936</v>
      </c>
      <c r="Q68" s="17">
        <f t="shared" si="6"/>
        <v>3936</v>
      </c>
      <c r="R68" s="7" t="s">
        <v>391</v>
      </c>
      <c r="U68" s="34">
        <v>4100</v>
      </c>
      <c r="V68" s="34">
        <f t="shared" si="16"/>
        <v>4100</v>
      </c>
      <c r="W68" s="34">
        <f t="shared" si="13"/>
        <v>4920</v>
      </c>
      <c r="X68" s="34">
        <f t="shared" si="8"/>
        <v>4920</v>
      </c>
    </row>
    <row r="69" spans="1:24" ht="45" customHeight="1" x14ac:dyDescent="0.25">
      <c r="A69" s="27" t="s">
        <v>361</v>
      </c>
      <c r="B69" s="27"/>
      <c r="C69" s="27"/>
      <c r="D69" s="27"/>
      <c r="E69" s="27"/>
      <c r="F69" s="27"/>
      <c r="G69" s="27"/>
      <c r="H69" s="27"/>
      <c r="I69" s="27"/>
      <c r="J69" s="18"/>
      <c r="K69" s="18">
        <f>SUM(K4:K68)</f>
        <v>1483554.6000000017</v>
      </c>
      <c r="L69" s="20"/>
      <c r="M69" s="18">
        <f>SUM(M4:M68)</f>
        <v>1780265.5200000009</v>
      </c>
      <c r="N69" s="18">
        <f>SUM(N4:N68)</f>
        <v>1023904</v>
      </c>
      <c r="O69" s="18">
        <f>SUM(O4:O68)</f>
        <v>1276176</v>
      </c>
      <c r="P69" s="18">
        <f>SUM(P4:P68)</f>
        <v>1228684.8</v>
      </c>
      <c r="Q69" s="18">
        <f>SUM(Q4:Q68)</f>
        <v>1531411.1999999997</v>
      </c>
      <c r="R69" s="18"/>
      <c r="U69" s="35"/>
      <c r="V69" s="36">
        <f>SUM(V4:V68)</f>
        <v>1595220</v>
      </c>
      <c r="W69" s="36"/>
      <c r="X69" s="36">
        <f>SUM(X4:X68)</f>
        <v>1914264</v>
      </c>
    </row>
    <row r="70" spans="1:24" ht="45" customHeight="1" x14ac:dyDescent="0.25">
      <c r="O70" s="24"/>
    </row>
    <row r="71" spans="1:24" ht="45" customHeight="1" x14ac:dyDescent="0.25">
      <c r="M71" s="22"/>
      <c r="W71" s="40"/>
    </row>
    <row r="72" spans="1:24" ht="45" customHeight="1" x14ac:dyDescent="0.25">
      <c r="J72" s="21"/>
      <c r="K72" s="21"/>
      <c r="L72" s="21"/>
      <c r="M72" s="21"/>
      <c r="N72" s="21"/>
      <c r="O72" s="21"/>
      <c r="P72" s="21"/>
      <c r="Q72" s="21"/>
      <c r="R72" s="21"/>
      <c r="V72" s="40" t="e">
        <f>V69+'Лот 1 '!#REF!+'Лот 2'!#REF!</f>
        <v>#REF!</v>
      </c>
      <c r="W72" s="40" t="e">
        <f>W69+'Лот 1 '!#REF!+'Лот 2'!#REF!</f>
        <v>#REF!</v>
      </c>
      <c r="X72" s="40" t="e">
        <f>X69+'Лот 1 '!#REF!+'Лот 2'!#REF!</f>
        <v>#REF!</v>
      </c>
    </row>
    <row r="73" spans="1:24" ht="45" customHeight="1" x14ac:dyDescent="0.25">
      <c r="K73" s="23"/>
    </row>
    <row r="75" spans="1:24" ht="45" customHeight="1" x14ac:dyDescent="0.25">
      <c r="O75" s="21"/>
    </row>
  </sheetData>
  <autoFilter ref="A3:Q69"/>
  <pageMargins left="0.11811023622047245" right="0.11811023622047245" top="0.15748031496062992" bottom="0.15748031496062992" header="0.31496062992125984" footer="0.31496062992125984"/>
  <pageSetup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Лот 1 </vt:lpstr>
      <vt:lpstr>Лот 2</vt:lpstr>
      <vt:lpstr>Лот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Селегей Денис Владимирович</dc:creator>
  <cp:lastModifiedBy>Селегей Денис Владимирович</cp:lastModifiedBy>
  <cp:lastPrinted>2024-09-02T10:36:05Z</cp:lastPrinted>
  <dcterms:created xsi:type="dcterms:W3CDTF">2024-07-23T17:36:38Z</dcterms:created>
  <dcterms:modified xsi:type="dcterms:W3CDTF">2025-05-20T12:52:06Z</dcterms:modified>
</cp:coreProperties>
</file>