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Fedorovam\Desktop\УТНС продажа\Запорная арматура_ с доработками\На публикацию\"/>
    </mc:Choice>
  </mc:AlternateContent>
  <xr:revisionPtr revIDLastSave="0" documentId="13_ncr:1_{65948814-2DE8-436E-BB60-E63C8474961D}" xr6:coauthVersionLast="36" xr6:coauthVersionMax="36" xr10:uidLastSave="{00000000-0000-0000-0000-000000000000}"/>
  <bookViews>
    <workbookView xWindow="0" yWindow="0" windowWidth="16380" windowHeight="8196" tabRatio="500" xr2:uid="{00000000-000D-0000-FFFF-FFFF00000000}"/>
  </bookViews>
  <sheets>
    <sheet name="I. Общая информация" sheetId="1" r:id="rId1"/>
    <sheet name="II. Заявка" sheetId="2" r:id="rId2"/>
    <sheet name="III. Ценовое предложение" sheetId="3" r:id="rId3"/>
    <sheet name="Набор данных" sheetId="4" state="hidden" r:id="rId4"/>
    <sheet name="Лист2" sheetId="5" state="hidden" r:id="rId5"/>
  </sheets>
  <definedNames>
    <definedName name="_xlnm.Print_Area" localSheetId="0">'I. Общая информация'!$A$1:$N$25</definedName>
    <definedName name="_xlnm.Print_Area" localSheetId="1">'II. Заявка'!$A$1:$E$12</definedName>
    <definedName name="_xlnm.Print_Area" localSheetId="2">'III. Ценовое предложение'!$A$2:$G$31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3" l="1"/>
  <c r="O22" i="1" l="1"/>
  <c r="O20" i="1"/>
  <c r="G12" i="3" l="1"/>
  <c r="P25" i="1" l="1"/>
  <c r="G17" i="3" l="1"/>
  <c r="G16" i="3"/>
  <c r="G15" i="3"/>
  <c r="G14" i="3"/>
  <c r="G13" i="3"/>
  <c r="I39" i="1"/>
  <c r="I25" i="1"/>
  <c r="I24" i="1"/>
  <c r="I23" i="1"/>
  <c r="I22" i="1"/>
  <c r="K21" i="1"/>
  <c r="I21" i="1"/>
  <c r="I20" i="1"/>
</calcChain>
</file>

<file path=xl/sharedStrings.xml><?xml version="1.0" encoding="utf-8"?>
<sst xmlns="http://schemas.openxmlformats.org/spreadsheetml/2006/main" count="177" uniqueCount="121">
  <si>
    <t>Общая информация о реализуемом товаре</t>
  </si>
  <si>
    <t>1</t>
  </si>
  <si>
    <t>Наименование МТР</t>
  </si>
  <si>
    <t>Запорная арматура</t>
  </si>
  <si>
    <t>2</t>
  </si>
  <si>
    <t>Допускается продажа МТР в разрезе видов номенклатур?</t>
  </si>
  <si>
    <t>да</t>
  </si>
  <si>
    <t>Допускается частичная продажа МТР по одной номенклатуре ?</t>
  </si>
  <si>
    <t>Предоплата 100%</t>
  </si>
  <si>
    <t>Погрузка МТР на территории Заказчика (склад хранения) в ТС Покупателя осуществляется силами Продавца?</t>
  </si>
  <si>
    <t>Адрес нахождения МТР</t>
  </si>
  <si>
    <t>В зависимости от МТР хранение производится на одной из перечисленных специализированных баз в Республике Татарстан, : 
1. г. Лениногорск, ул. Белинского, д.8;
2. г. Нижнекамск, ул. 4-ая Промышленная, строение 16А;
3. г. Бугульма, ул. Нефтяников, 39.</t>
  </si>
  <si>
    <t>Условия договора купли - продажи</t>
  </si>
  <si>
    <t>Информация представлена в Приложении I</t>
  </si>
  <si>
    <t>Выбрать из списка</t>
  </si>
  <si>
    <t xml:space="preserve">Контактная информация организатора процедуры </t>
  </si>
  <si>
    <t>Контактное лицо (ФИО, должность)</t>
  </si>
  <si>
    <t>Федоров Алексей Михайлович, Начальник отдела организации закупок</t>
  </si>
  <si>
    <t>Электронная почта</t>
  </si>
  <si>
    <t>FedorovAM@tatneft.ru</t>
  </si>
  <si>
    <t>3</t>
  </si>
  <si>
    <t>Телефон</t>
  </si>
  <si>
    <t>8 8 553 330-148 (доб. 66090); 8 986 720 04 25</t>
  </si>
  <si>
    <t>Порядок проведения процедуры</t>
  </si>
  <si>
    <t>Наименование электронной площадки</t>
  </si>
  <si>
    <t>Способ продажи</t>
  </si>
  <si>
    <t>Особые условия об отмене процедуры</t>
  </si>
  <si>
    <t>1. Организатор процедуры (Заказчик) имеет право отменить процедуры на любом этапе, включая завершение процедуры сбора ценовых предложений на ЭТП;
2. Если  стоимость предложенная участником ниже прогнозной стоимости продажи МТР;
3. В случае возникновения потребности вовлечения МТР в производственных целях Заказчика;
4. По решению руководства Компании (Заказчика).</t>
  </si>
  <si>
    <t>Информация об объеме продажи</t>
  </si>
  <si>
    <t>№ п/п</t>
  </si>
  <si>
    <t>Номенклатура МТР</t>
  </si>
  <si>
    <t>Наименование производителя, 
 страна происхождения 
(контакты для связи)</t>
  </si>
  <si>
    <t>Ед. изм.</t>
  </si>
  <si>
    <t>Кол-во</t>
  </si>
  <si>
    <t>Общая стоимость продажи МТР, руб. с НДС</t>
  </si>
  <si>
    <t xml:space="preserve">Дата изготовления (отгрузки на склад) </t>
  </si>
  <si>
    <t>Гарантийный срок хранения МТР в соответствии с сопроводительной документацией, мес.</t>
  </si>
  <si>
    <t>Упаковка товара, вмещаемый объем</t>
  </si>
  <si>
    <t>Назначение МТР, свойства</t>
  </si>
  <si>
    <t>Сертификат качества (паспорт),
 Фото МТР с места хранения, Фото с маркировкой товара.  1-3 фото с разных сторон</t>
  </si>
  <si>
    <t>ЗАО «ДЗ Контролз» Великий Новгород /Россия</t>
  </si>
  <si>
    <t>шт</t>
  </si>
  <si>
    <t>02.2015</t>
  </si>
  <si>
    <t>на транспортировочном поддоне</t>
  </si>
  <si>
    <t>Регулирующие клапаны предназначены для регулирования параметров рабочей среды посредством изменения расхода среды. Полное перекрытие трубопровода регулирующая арматура не предназначена. 
Некоторые области применения:
паропроводы и тепловые узлы — гарантия безопасности при гидроударах;
химическая промышленность — устойчивость к кислотам и щёлочам;
пищевая и фармацевтика — AISI 304 сертифицирована для контакта с продуктами;
нефтегаз, энергетика — PN40 держит пульсирующие нагрузки и термоциклы.</t>
  </si>
  <si>
    <t>Приложение №1</t>
  </si>
  <si>
    <t>ЗАО «Курганспецарматура»/Россия</t>
  </si>
  <si>
    <t>23.12.2010</t>
  </si>
  <si>
    <t>Задвижки из нержавеющей стали предназначены для жёстких условий эксплуатации на трубопроводах, транспортирующих агрессивные среды, в том числе кислоты и щелочи различной концентрации. При этом задвижки из нержавеющей стали могут использоваться и для неагрессивных сред: воды, пара, газа и нефтепродуктов.</t>
  </si>
  <si>
    <t>Приложение №2</t>
  </si>
  <si>
    <t>ЗАО «ДЗ Контролз»/Россия</t>
  </si>
  <si>
    <t>2015</t>
  </si>
  <si>
    <t>Приложение №3</t>
  </si>
  <si>
    <t>SAMSON AG/Германия
(ООО "Самсон Контролс")</t>
  </si>
  <si>
    <t>комплект</t>
  </si>
  <si>
    <t>17.12.2014</t>
  </si>
  <si>
    <t>Приложение №4</t>
  </si>
  <si>
    <t>SAMSON AG/Германия</t>
  </si>
  <si>
    <t>Приложение №5</t>
  </si>
  <si>
    <t>2021</t>
  </si>
  <si>
    <t>не предусмотрен</t>
  </si>
  <si>
    <t>в  транспортировочном ящике</t>
  </si>
  <si>
    <t>Приложение №6</t>
  </si>
  <si>
    <t>Заявка участника</t>
  </si>
  <si>
    <t>Основная информация об участнике</t>
  </si>
  <si>
    <t>Полное наименование компании, ИНН</t>
  </si>
  <si>
    <t>Заполняется участником</t>
  </si>
  <si>
    <t>Представитель участника, ответственный за взаимодействие с Организатором процедуры: ФИО, телефон, электронный адрес</t>
  </si>
  <si>
    <t>Ценовое предложение участника на покупку МТР по форме Приложения № III</t>
  </si>
  <si>
    <t>Заполненное ценовое приложение</t>
  </si>
  <si>
    <t>Краткая анкета Покупателя, Карточка предприятия по форме Приложения № II</t>
  </si>
  <si>
    <t>Руководитель</t>
  </si>
  <si>
    <t>ФИО</t>
  </si>
  <si>
    <t>(подпись)</t>
  </si>
  <si>
    <t>Приложение №III</t>
  </si>
  <si>
    <t>Исх.____от «____»________2025 г.</t>
  </si>
  <si>
    <r>
      <rPr>
        <b/>
        <sz val="11"/>
        <color rgb="FF000000"/>
        <rFont val="Times New Roman"/>
        <family val="1"/>
        <charset val="204"/>
      </rPr>
      <t>Ценовое предложение</t>
    </r>
    <r>
      <rPr>
        <b/>
        <sz val="11"/>
        <color rgb="FFFF0000"/>
        <rFont val="Times New Roman"/>
        <family val="1"/>
        <charset val="204"/>
      </rPr>
      <t xml:space="preserve"> (наименование участника) </t>
    </r>
    <r>
      <rPr>
        <b/>
        <sz val="11"/>
        <color rgb="FF000000"/>
        <rFont val="Times New Roman"/>
        <family val="1"/>
        <charset val="204"/>
      </rPr>
      <t>на покупки  МТР</t>
    </r>
  </si>
  <si>
    <t>№</t>
  </si>
  <si>
    <t>Объём покупки</t>
  </si>
  <si>
    <t>Стоимость за ед. Товара
с доставкой до склада Заказчика (с НДС), руб.</t>
  </si>
  <si>
    <t>Общая стоимость (с НДС), 
руб. (гр.4*гр.6)</t>
  </si>
  <si>
    <t>Итоговая стоимость покупки  МТР, руб. (с НДС):</t>
  </si>
  <si>
    <t>В столбце наименование товара отразить фактическое наименование закупаемого товара</t>
  </si>
  <si>
    <t>В стоимость закупки МТР включены все затраты Покупателя, в том числе: погрузочно-разгрузочные работы, траспортные расходы, упаковку для транспортировки (при необходимости) , маркировку, штрихкодирования и т.д.</t>
  </si>
  <si>
    <t>Плательщик НДС (да, нет)</t>
  </si>
  <si>
    <t>Ставка НДС, % (необходимо указать % ставку в соответствии с системой налогообложения)</t>
  </si>
  <si>
    <t>Заполняется участником (необходимо указать % ставку в соответствии с системой налогообложения)</t>
  </si>
  <si>
    <t>Условия оплаты за покупку МТР</t>
  </si>
  <si>
    <t>100% предоплата</t>
  </si>
  <si>
    <t>Наше ценовое предложение действительно до (не менее 90 календарных дней, необходимо указать дату)</t>
  </si>
  <si>
    <t>Заполняется участником (необходимо указать дату)</t>
  </si>
  <si>
    <t>1. Применение электронного документооборота при подписании договора (доп. соглашение)</t>
  </si>
  <si>
    <t>Заполняется участником (необходимо указать Да/Нет, если Да, также необходимо указать оператора (Такском/Диадок или др. оператор))</t>
  </si>
  <si>
    <t>2. Применение электронного документооборота ЭДО с использованием усиленной квалифицированной подписи для передачи первичных учётных документов (УПД, актов, счетов-фактур)</t>
  </si>
  <si>
    <t xml:space="preserve">3. Тип передачи первичных учётных документов </t>
  </si>
  <si>
    <t xml:space="preserve"> Заполняется участником (УПД, акты или счета-фактуры)</t>
  </si>
  <si>
    <t>Данные о представителе, формировавшем коммерческое письмо (ФИО, электронный адрес, номер телефона)</t>
  </si>
  <si>
    <t>(ФИО, подпись)</t>
  </si>
  <si>
    <t>"Торги на повышение" (аукцион) - процедура, в которых побеждает участник предложивший самою высокую  цену (ставку) среди покупателей, но не ниже начальной цены определяемой организатором</t>
  </si>
  <si>
    <t>НВЗ ликвидные – запасы НВЗ</t>
  </si>
  <si>
    <t>нет</t>
  </si>
  <si>
    <t xml:space="preserve">"Открытое предложение" - процедура, в которой побеждает участник предложивший стоимость покупки МТР не ниже цены реализации установленной в определенный период Заказчиком (организатором процедуры), при этом она </t>
  </si>
  <si>
    <t xml:space="preserve">НВЗ индивидуальные (штучные) </t>
  </si>
  <si>
    <t>"Продажа без объявления цены" - процедура, в которой побеждает участник с самой высокой стоимостью по сравнению с другими участниками.  Участник может подать только одно предложение</t>
  </si>
  <si>
    <t xml:space="preserve">НВЗ к распродаже </t>
  </si>
  <si>
    <t>"Объявление о продаже" - процедура, в которых побеждает участник предложивший самою высокую  цену среди других участников, но не ниже начальной цены определяемой организатором.</t>
  </si>
  <si>
    <t xml:space="preserve">Неликвидные запасы (НЛЗ) </t>
  </si>
  <si>
    <t xml:space="preserve">НВЗ нераспределенные (условная категория) </t>
  </si>
  <si>
    <t>Да</t>
  </si>
  <si>
    <t>Нет</t>
  </si>
  <si>
    <t>Российский аукционный дом (https://catalog.lot-online.ru)</t>
  </si>
  <si>
    <t>Четырёхходовые шаровые краны используются там, где необходимо управление четырьмя пересекающимися потоками. Благодаря этому можно сэкономить на количестве запорных и регулирующих элементов. 
Направление движения, смешивания или запирания потоков в зависимости от положения рычага маркируется на видимых частях изделия.</t>
  </si>
  <si>
    <t xml:space="preserve">Срок вывоза товара с места хранения, календарных дней с даты 100% оплаты, календарные дни </t>
  </si>
  <si>
    <t>M&amp;J VALVE</t>
  </si>
  <si>
    <t>Начальная (минимальная)  цена продажи МТР за ед.МТР, руб. с НДС</t>
  </si>
  <si>
    <t>РАД-439740 - Регулирующий клапан 90-21115 DN40 PN40 с электроприводом AUMA</t>
  </si>
  <si>
    <t>РАД-439741 - Задвижка КСА 20х6,3 Rc3/4 ст10Х17Н13М2Т</t>
  </si>
  <si>
    <t>РАД-439742 - Регулирующий клапан 90-35012 DN80 PN40 Cv135 с электроприводом AUMA</t>
  </si>
  <si>
    <t>РАД-439743 - Регулирующий клапан DN50 PN 40 тип 3241 (SAMSON) с электроприводом AUMA</t>
  </si>
  <si>
    <t>РАД-439744 - Регулирующий клапан DN80 PN 40 тип 3241  (SAMSON) с электроприводом AUMA</t>
  </si>
  <si>
    <t>РАД-439745	-  Кран четырехходовой с контролем протечек 473GM 8' ANSI300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</si>
</sst>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\ _₽"/>
  </numFmts>
  <fonts count="20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A5A5A5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D8D8D8"/>
      </right>
      <top style="thin">
        <color auto="1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auto="1"/>
      </top>
      <bottom style="thin">
        <color rgb="FFD8D8D8"/>
      </bottom>
      <diagonal/>
    </border>
    <border>
      <left/>
      <right style="thin">
        <color rgb="FFD8D8D8"/>
      </right>
      <top style="thin">
        <color auto="1"/>
      </top>
      <bottom/>
      <diagonal/>
    </border>
    <border>
      <left style="thin">
        <color rgb="FFD8D8D8"/>
      </left>
      <right style="thin">
        <color rgb="FFD8D8D8"/>
      </right>
      <top style="thin">
        <color auto="1"/>
      </top>
      <bottom/>
      <diagonal/>
    </border>
    <border>
      <left style="thin">
        <color rgb="FFD8D8D8"/>
      </left>
      <right/>
      <top style="thin">
        <color auto="1"/>
      </top>
      <bottom/>
      <diagonal/>
    </border>
    <border>
      <left style="thin">
        <color rgb="FFD8D8D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8D8D8"/>
      </left>
      <right style="thin">
        <color auto="1"/>
      </right>
      <top style="thin">
        <color auto="1"/>
      </top>
      <bottom style="thin">
        <color rgb="FFD8D8D8"/>
      </bottom>
      <diagonal/>
    </border>
    <border>
      <left style="thin">
        <color auto="1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auto="1"/>
      </right>
      <top style="thin">
        <color rgb="FFD8D8D8"/>
      </top>
      <bottom style="thin">
        <color rgb="FFD8D8D8"/>
      </bottom>
      <diagonal/>
    </border>
    <border>
      <left style="thin">
        <color auto="1"/>
      </left>
      <right style="thin">
        <color auto="1"/>
      </right>
      <top style="thin">
        <color rgb="FFD8D8D8"/>
      </top>
      <bottom style="thin">
        <color rgb="FFD8D8D8"/>
      </bottom>
      <diagonal/>
    </border>
    <border>
      <left style="thin">
        <color auto="1"/>
      </left>
      <right style="thin">
        <color rgb="FFD8D8D8"/>
      </right>
      <top style="thin">
        <color rgb="FFD8D8D8"/>
      </top>
      <bottom style="thin">
        <color auto="1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auto="1"/>
      </bottom>
      <diagonal/>
    </border>
    <border>
      <left style="thin">
        <color rgb="FFD8D8D8"/>
      </left>
      <right style="thin">
        <color auto="1"/>
      </right>
      <top style="thin">
        <color rgb="FFD8D8D8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 applyBorder="0" applyProtection="0"/>
    <xf numFmtId="0" fontId="1" fillId="0" borderId="0"/>
  </cellStyleXfs>
  <cellXfs count="114">
    <xf numFmtId="0" fontId="0" fillId="0" borderId="0" xfId="0"/>
    <xf numFmtId="0" fontId="0" fillId="2" borderId="0" xfId="0" applyFill="1" applyAlignment="1">
      <alignment horizontal="left"/>
    </xf>
    <xf numFmtId="49" fontId="0" fillId="2" borderId="0" xfId="0" applyNumberForma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right" vertical="center"/>
    </xf>
    <xf numFmtId="0" fontId="3" fillId="4" borderId="2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top"/>
    </xf>
    <xf numFmtId="0" fontId="1" fillId="2" borderId="0" xfId="2" applyFont="1" applyFill="1" applyAlignment="1" applyProtection="1">
      <alignment horizontal="left"/>
    </xf>
    <xf numFmtId="0" fontId="12" fillId="0" borderId="0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left" vertical="center"/>
    </xf>
    <xf numFmtId="0" fontId="12" fillId="4" borderId="0" xfId="2" applyFont="1" applyFill="1" applyBorder="1" applyAlignment="1" applyProtection="1">
      <alignment horizontal="center" vertical="center"/>
    </xf>
    <xf numFmtId="0" fontId="12" fillId="4" borderId="0" xfId="2" applyFont="1" applyFill="1" applyBorder="1" applyAlignment="1" applyProtection="1">
      <alignment horizontal="right" vertical="center"/>
    </xf>
    <xf numFmtId="0" fontId="13" fillId="3" borderId="0" xfId="2" applyFont="1" applyFill="1" applyBorder="1" applyAlignment="1" applyProtection="1">
      <alignment horizontal="left" vertical="center"/>
    </xf>
    <xf numFmtId="0" fontId="11" fillId="4" borderId="20" xfId="2" applyFont="1" applyFill="1" applyBorder="1" applyAlignment="1" applyProtection="1">
      <alignment vertical="center"/>
    </xf>
    <xf numFmtId="0" fontId="11" fillId="4" borderId="0" xfId="2" applyFont="1" applyFill="1" applyBorder="1" applyAlignment="1" applyProtection="1">
      <alignment vertical="center"/>
    </xf>
    <xf numFmtId="0" fontId="16" fillId="0" borderId="1" xfId="2" applyFont="1" applyBorder="1" applyAlignment="1" applyProtection="1">
      <alignment horizontal="center" vertical="center" wrapText="1"/>
    </xf>
    <xf numFmtId="0" fontId="1" fillId="2" borderId="0" xfId="2" applyFont="1" applyFill="1" applyAlignment="1" applyProtection="1">
      <alignment horizontal="left" wrapText="1"/>
    </xf>
    <xf numFmtId="3" fontId="17" fillId="0" borderId="1" xfId="2" applyNumberFormat="1" applyFont="1" applyBorder="1" applyAlignment="1" applyProtection="1">
      <alignment horizontal="center" vertical="center"/>
    </xf>
    <xf numFmtId="0" fontId="12" fillId="0" borderId="1" xfId="2" applyFont="1" applyBorder="1" applyAlignment="1" applyProtection="1">
      <alignment horizontal="center" vertical="center"/>
    </xf>
    <xf numFmtId="0" fontId="12" fillId="0" borderId="1" xfId="2" applyFont="1" applyBorder="1" applyAlignment="1" applyProtection="1">
      <alignment horizontal="center" vertical="center" wrapText="1"/>
      <protection locked="0"/>
    </xf>
    <xf numFmtId="49" fontId="12" fillId="3" borderId="1" xfId="2" applyNumberFormat="1" applyFont="1" applyFill="1" applyBorder="1" applyAlignment="1" applyProtection="1">
      <alignment horizontal="center" vertical="center" wrapText="1"/>
      <protection locked="0"/>
    </xf>
    <xf numFmtId="4" fontId="12" fillId="3" borderId="1" xfId="2" applyNumberFormat="1" applyFont="1" applyFill="1" applyBorder="1" applyAlignment="1" applyProtection="1">
      <alignment horizontal="center" vertical="center" wrapText="1"/>
      <protection locked="0"/>
    </xf>
    <xf numFmtId="4" fontId="12" fillId="0" borderId="1" xfId="2" applyNumberFormat="1" applyFont="1" applyBorder="1" applyAlignment="1" applyProtection="1">
      <alignment horizontal="center" vertical="center" wrapText="1"/>
    </xf>
    <xf numFmtId="4" fontId="16" fillId="0" borderId="1" xfId="2" applyNumberFormat="1" applyFont="1" applyBorder="1" applyAlignment="1" applyProtection="1">
      <alignment horizontal="center" vertical="center" wrapText="1"/>
    </xf>
    <xf numFmtId="0" fontId="18" fillId="3" borderId="0" xfId="2" applyFont="1" applyFill="1" applyBorder="1" applyAlignment="1">
      <alignment vertical="top"/>
    </xf>
    <xf numFmtId="165" fontId="1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1" fillId="2" borderId="0" xfId="2" applyNumberFormat="1" applyFont="1" applyFill="1" applyAlignment="1" applyProtection="1">
      <alignment horizontal="center" vertical="center" wrapText="1"/>
    </xf>
    <xf numFmtId="165" fontId="12" fillId="3" borderId="10" xfId="2" applyNumberFormat="1" applyFont="1" applyFill="1" applyBorder="1" applyAlignment="1" applyProtection="1">
      <alignment horizontal="center" vertical="center" wrapText="1"/>
      <protection locked="0"/>
    </xf>
    <xf numFmtId="165" fontId="12" fillId="4" borderId="1" xfId="2" applyNumberFormat="1" applyFont="1" applyFill="1" applyBorder="1" applyAlignment="1" applyProtection="1">
      <alignment horizontal="center" vertical="center" wrapText="1"/>
    </xf>
    <xf numFmtId="0" fontId="12" fillId="4" borderId="0" xfId="2" applyFont="1" applyFill="1" applyBorder="1" applyAlignment="1" applyProtection="1">
      <alignment horizontal="center" vertical="center"/>
      <protection locked="0"/>
    </xf>
    <xf numFmtId="165" fontId="12" fillId="4" borderId="0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left"/>
    </xf>
    <xf numFmtId="0" fontId="3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4" fontId="12" fillId="5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2" fillId="4" borderId="0" xfId="2" applyFont="1" applyFill="1" applyBorder="1" applyAlignment="1" applyProtection="1">
      <alignment horizontal="center" vertical="center"/>
    </xf>
    <xf numFmtId="0" fontId="14" fillId="4" borderId="0" xfId="2" applyFont="1" applyFill="1" applyBorder="1" applyAlignment="1" applyProtection="1">
      <alignment horizontal="center" vertical="center"/>
    </xf>
    <xf numFmtId="0" fontId="11" fillId="4" borderId="0" xfId="2" applyFont="1" applyFill="1" applyBorder="1" applyAlignment="1" applyProtection="1">
      <alignment horizontal="center" vertical="center"/>
    </xf>
    <xf numFmtId="0" fontId="16" fillId="0" borderId="21" xfId="2" applyFont="1" applyBorder="1" applyAlignment="1" applyProtection="1">
      <alignment horizontal="right" vertical="center" wrapText="1"/>
    </xf>
    <xf numFmtId="0" fontId="16" fillId="0" borderId="10" xfId="2" applyFont="1" applyBorder="1" applyAlignment="1" applyProtection="1">
      <alignment horizontal="left" vertical="center" wrapText="1"/>
    </xf>
    <xf numFmtId="0" fontId="17" fillId="0" borderId="1" xfId="2" applyFont="1" applyBorder="1" applyAlignment="1" applyProtection="1">
      <alignment horizontal="left" vertical="center" wrapText="1"/>
    </xf>
    <xf numFmtId="0" fontId="12" fillId="0" borderId="1" xfId="2" applyFont="1" applyBorder="1" applyAlignment="1" applyProtection="1">
      <alignment horizontal="left" vertical="center"/>
    </xf>
    <xf numFmtId="0" fontId="12" fillId="0" borderId="1" xfId="2" applyFont="1" applyBorder="1" applyAlignment="1" applyProtection="1">
      <alignment horizontal="left" vertical="center" wrapText="1"/>
    </xf>
    <xf numFmtId="0" fontId="19" fillId="4" borderId="0" xfId="2" applyFont="1" applyFill="1" applyBorder="1" applyAlignment="1" applyProtection="1">
      <alignment horizontal="center" vertical="top"/>
      <protection locked="0"/>
    </xf>
    <xf numFmtId="0" fontId="12" fillId="4" borderId="0" xfId="2" applyFont="1" applyFill="1" applyBorder="1" applyAlignment="1" applyProtection="1">
      <alignment horizontal="center" vertical="center"/>
      <protection locked="0"/>
    </xf>
    <xf numFmtId="0" fontId="16" fillId="4" borderId="0" xfId="2" applyFont="1" applyFill="1" applyBorder="1" applyAlignment="1" applyProtection="1">
      <alignment horizontal="right"/>
      <protection locked="0"/>
    </xf>
    <xf numFmtId="0" fontId="12" fillId="4" borderId="20" xfId="2" applyFont="1" applyFill="1" applyBorder="1" applyAlignment="1" applyProtection="1">
      <alignment horizontal="center"/>
      <protection locked="0"/>
    </xf>
  </cellXfs>
  <cellStyles count="3">
    <cellStyle name="Гиперссылка" xfId="1" builtinId="8"/>
    <cellStyle name="Обычный" xfId="0" builtinId="0"/>
    <cellStyle name="Обычный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dorovAM@tatneft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6"/>
  <sheetViews>
    <sheetView tabSelected="1" view="pageBreakPreview" zoomScale="55" zoomScaleNormal="55" zoomScaleSheetLayoutView="55" zoomScalePageLayoutView="55" workbookViewId="0">
      <selection activeCell="H20" sqref="H20:H25"/>
    </sheetView>
  </sheetViews>
  <sheetFormatPr defaultColWidth="8.6640625" defaultRowHeight="13.2" x14ac:dyDescent="0.25"/>
  <cols>
    <col min="1" max="1" width="4" style="1" customWidth="1"/>
    <col min="2" max="2" width="53.6640625" style="1" customWidth="1"/>
    <col min="3" max="3" width="27.88671875" style="1" customWidth="1"/>
    <col min="4" max="4" width="27.88671875" style="1" hidden="1" customWidth="1"/>
    <col min="5" max="5" width="40.33203125" style="1" hidden="1" customWidth="1"/>
    <col min="6" max="6" width="12.5546875" style="1" customWidth="1"/>
    <col min="7" max="7" width="17.88671875" style="1" customWidth="1"/>
    <col min="8" max="9" width="36.44140625" style="1" customWidth="1"/>
    <col min="10" max="10" width="21.33203125" style="2" customWidth="1"/>
    <col min="11" max="11" width="31.6640625" style="1" customWidth="1"/>
    <col min="12" max="12" width="23.77734375" style="1" customWidth="1"/>
    <col min="13" max="13" width="52.77734375" style="1" customWidth="1"/>
    <col min="14" max="14" width="49.33203125" style="1" customWidth="1"/>
    <col min="15" max="16384" width="8.6640625" style="1"/>
  </cols>
  <sheetData>
    <row r="1" spans="1:14" ht="17.399999999999999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3"/>
      <c r="K1" s="4"/>
      <c r="L1" s="4"/>
      <c r="M1" s="4"/>
      <c r="N1" s="4"/>
    </row>
    <row r="2" spans="1:14" ht="15" customHeight="1" x14ac:dyDescent="0.25">
      <c r="A2" s="5" t="s">
        <v>1</v>
      </c>
      <c r="B2" s="84" t="s">
        <v>2</v>
      </c>
      <c r="C2" s="84"/>
      <c r="D2" s="85" t="s">
        <v>3</v>
      </c>
      <c r="E2" s="85"/>
      <c r="F2" s="85"/>
      <c r="G2" s="85"/>
      <c r="H2" s="85"/>
      <c r="I2" s="85"/>
      <c r="J2" s="3"/>
      <c r="K2" s="4"/>
      <c r="L2" s="4"/>
      <c r="M2" s="4"/>
      <c r="N2" s="4"/>
    </row>
    <row r="3" spans="1:14" ht="15.6" x14ac:dyDescent="0.25">
      <c r="A3" s="5" t="s">
        <v>4</v>
      </c>
      <c r="B3" s="84" t="s">
        <v>5</v>
      </c>
      <c r="C3" s="84"/>
      <c r="D3" s="86" t="s">
        <v>6</v>
      </c>
      <c r="E3" s="86"/>
      <c r="F3" s="86"/>
      <c r="G3" s="86"/>
      <c r="H3" s="86"/>
      <c r="I3" s="86"/>
      <c r="J3" s="3"/>
      <c r="K3" s="4"/>
      <c r="L3" s="4"/>
      <c r="M3" s="4"/>
      <c r="N3" s="4"/>
    </row>
    <row r="4" spans="1:14" ht="15.6" x14ac:dyDescent="0.25">
      <c r="A4" s="5">
        <v>3</v>
      </c>
      <c r="B4" s="84" t="s">
        <v>7</v>
      </c>
      <c r="C4" s="84"/>
      <c r="D4" s="86" t="s">
        <v>6</v>
      </c>
      <c r="E4" s="86"/>
      <c r="F4" s="86"/>
      <c r="G4" s="86"/>
      <c r="H4" s="86"/>
      <c r="I4" s="86"/>
      <c r="J4" s="3"/>
      <c r="K4" s="4"/>
      <c r="L4" s="4"/>
      <c r="M4" s="4"/>
      <c r="N4" s="4"/>
    </row>
    <row r="5" spans="1:14" ht="15.6" x14ac:dyDescent="0.25">
      <c r="A5" s="5">
        <v>4</v>
      </c>
      <c r="B5" s="84" t="s">
        <v>8</v>
      </c>
      <c r="C5" s="84"/>
      <c r="D5" s="86" t="s">
        <v>6</v>
      </c>
      <c r="E5" s="86"/>
      <c r="F5" s="86"/>
      <c r="G5" s="86"/>
      <c r="H5" s="86"/>
      <c r="I5" s="86"/>
      <c r="J5" s="3"/>
      <c r="K5" s="4"/>
      <c r="L5" s="4"/>
      <c r="M5" s="4"/>
      <c r="N5" s="4"/>
    </row>
    <row r="6" spans="1:14" ht="39" customHeight="1" x14ac:dyDescent="0.25">
      <c r="A6" s="5">
        <v>5</v>
      </c>
      <c r="B6" s="87" t="s">
        <v>9</v>
      </c>
      <c r="C6" s="87"/>
      <c r="D6" s="89" t="s">
        <v>6</v>
      </c>
      <c r="E6" s="89"/>
      <c r="F6" s="89"/>
      <c r="G6" s="89"/>
      <c r="H6" s="89"/>
      <c r="I6" s="89"/>
      <c r="J6" s="3"/>
      <c r="K6" s="4"/>
      <c r="L6" s="4"/>
      <c r="M6" s="4"/>
      <c r="N6" s="4"/>
    </row>
    <row r="7" spans="1:14" ht="86.4" customHeight="1" x14ac:dyDescent="0.25">
      <c r="A7" s="5">
        <v>6</v>
      </c>
      <c r="B7" s="84" t="s">
        <v>10</v>
      </c>
      <c r="C7" s="84"/>
      <c r="D7" s="87" t="s">
        <v>11</v>
      </c>
      <c r="E7" s="87"/>
      <c r="F7" s="87"/>
      <c r="G7" s="87"/>
      <c r="H7" s="87"/>
      <c r="I7" s="87"/>
      <c r="J7" s="3"/>
      <c r="K7" s="4"/>
      <c r="L7" s="4"/>
      <c r="M7" s="4"/>
      <c r="N7" s="4"/>
    </row>
    <row r="8" spans="1:14" ht="15.6" x14ac:dyDescent="0.25">
      <c r="A8" s="5">
        <v>7</v>
      </c>
      <c r="B8" s="84" t="s">
        <v>12</v>
      </c>
      <c r="C8" s="84"/>
      <c r="D8" s="88" t="s">
        <v>13</v>
      </c>
      <c r="E8" s="88"/>
      <c r="F8" s="88"/>
      <c r="G8" s="88"/>
      <c r="H8" s="88"/>
      <c r="I8" s="88"/>
      <c r="J8" s="3"/>
      <c r="K8" s="4"/>
      <c r="L8" s="4"/>
      <c r="M8" s="4"/>
      <c r="N8" s="4"/>
    </row>
    <row r="9" spans="1:14" ht="17.399999999999999" x14ac:dyDescent="0.25">
      <c r="A9" s="83" t="s">
        <v>15</v>
      </c>
      <c r="B9" s="83"/>
      <c r="C9" s="83"/>
      <c r="D9" s="83"/>
      <c r="E9" s="83"/>
      <c r="F9" s="83"/>
      <c r="G9" s="83"/>
      <c r="H9" s="83"/>
      <c r="I9" s="83"/>
      <c r="J9" s="3"/>
      <c r="K9" s="4"/>
      <c r="L9" s="4"/>
      <c r="M9" s="4"/>
      <c r="N9" s="4"/>
    </row>
    <row r="10" spans="1:14" ht="15" customHeight="1" x14ac:dyDescent="0.25">
      <c r="A10" s="7" t="s">
        <v>1</v>
      </c>
      <c r="B10" s="90" t="s">
        <v>16</v>
      </c>
      <c r="C10" s="90"/>
      <c r="D10" s="91" t="s">
        <v>17</v>
      </c>
      <c r="E10" s="91"/>
      <c r="F10" s="91"/>
      <c r="G10" s="91"/>
      <c r="H10" s="91"/>
      <c r="I10" s="91"/>
      <c r="J10" s="3"/>
      <c r="K10" s="4"/>
      <c r="L10" s="4"/>
      <c r="M10" s="4"/>
      <c r="N10" s="4"/>
    </row>
    <row r="11" spans="1:14" ht="15" customHeight="1" x14ac:dyDescent="0.25">
      <c r="A11" s="7" t="s">
        <v>4</v>
      </c>
      <c r="B11" s="90" t="s">
        <v>18</v>
      </c>
      <c r="C11" s="90"/>
      <c r="D11" s="92" t="s">
        <v>19</v>
      </c>
      <c r="E11" s="92"/>
      <c r="F11" s="92"/>
      <c r="G11" s="92"/>
      <c r="H11" s="92"/>
      <c r="I11" s="92"/>
      <c r="J11" s="3"/>
      <c r="K11" s="4"/>
      <c r="L11" s="4"/>
      <c r="M11" s="4"/>
      <c r="N11" s="4"/>
    </row>
    <row r="12" spans="1:14" ht="15" customHeight="1" x14ac:dyDescent="0.25">
      <c r="A12" s="7" t="s">
        <v>20</v>
      </c>
      <c r="B12" s="90" t="s">
        <v>21</v>
      </c>
      <c r="C12" s="90"/>
      <c r="D12" s="91" t="s">
        <v>22</v>
      </c>
      <c r="E12" s="91"/>
      <c r="F12" s="91"/>
      <c r="G12" s="91"/>
      <c r="H12" s="91"/>
      <c r="I12" s="91"/>
      <c r="J12" s="3"/>
      <c r="K12" s="4"/>
      <c r="L12" s="4"/>
      <c r="M12" s="4"/>
      <c r="N12" s="4"/>
    </row>
    <row r="13" spans="1:14" ht="17.399999999999999" x14ac:dyDescent="0.25">
      <c r="A13" s="83" t="s">
        <v>23</v>
      </c>
      <c r="B13" s="83"/>
      <c r="C13" s="83"/>
      <c r="D13" s="83"/>
      <c r="E13" s="83"/>
      <c r="F13" s="83"/>
      <c r="G13" s="83"/>
      <c r="H13" s="83"/>
      <c r="I13" s="83"/>
      <c r="J13" s="3"/>
      <c r="K13" s="4"/>
      <c r="L13" s="4"/>
      <c r="M13" s="4"/>
      <c r="N13" s="4"/>
    </row>
    <row r="14" spans="1:14" ht="15.6" x14ac:dyDescent="0.25">
      <c r="A14" s="5" t="s">
        <v>1</v>
      </c>
      <c r="B14" s="84" t="s">
        <v>24</v>
      </c>
      <c r="C14" s="84"/>
      <c r="D14" s="88" t="s">
        <v>110</v>
      </c>
      <c r="E14" s="88"/>
      <c r="F14" s="88"/>
      <c r="G14" s="88"/>
      <c r="H14" s="88"/>
      <c r="I14" s="88"/>
      <c r="J14" s="3"/>
      <c r="K14" s="4"/>
      <c r="L14" s="4"/>
      <c r="M14" s="4"/>
      <c r="N14" s="4"/>
    </row>
    <row r="15" spans="1:14" ht="66.599999999999994" customHeight="1" x14ac:dyDescent="0.25">
      <c r="A15" s="5" t="s">
        <v>4</v>
      </c>
      <c r="B15" s="84" t="s">
        <v>25</v>
      </c>
      <c r="C15" s="84"/>
      <c r="D15" s="94" t="s">
        <v>98</v>
      </c>
      <c r="E15" s="94"/>
      <c r="F15" s="94"/>
      <c r="G15" s="94"/>
      <c r="H15" s="94"/>
      <c r="I15" s="94"/>
      <c r="J15" s="3"/>
      <c r="K15" s="4"/>
      <c r="L15" s="4"/>
      <c r="M15" s="4"/>
      <c r="N15" s="4"/>
    </row>
    <row r="16" spans="1:14" ht="82.8" customHeight="1" x14ac:dyDescent="0.25">
      <c r="A16" s="5" t="s">
        <v>20</v>
      </c>
      <c r="B16" s="84" t="s">
        <v>26</v>
      </c>
      <c r="C16" s="84"/>
      <c r="D16" s="95" t="s">
        <v>27</v>
      </c>
      <c r="E16" s="95"/>
      <c r="F16" s="95"/>
      <c r="G16" s="95"/>
      <c r="H16" s="95"/>
      <c r="I16" s="95"/>
      <c r="J16" s="3"/>
      <c r="K16" s="4"/>
      <c r="L16" s="4"/>
      <c r="M16" s="4"/>
      <c r="N16" s="4"/>
    </row>
    <row r="17" spans="1:16" ht="17.399999999999999" x14ac:dyDescent="0.25">
      <c r="A17" s="83" t="s">
        <v>28</v>
      </c>
      <c r="B17" s="83"/>
      <c r="C17" s="83"/>
      <c r="D17" s="83"/>
      <c r="E17" s="83"/>
      <c r="F17" s="83"/>
      <c r="G17" s="83"/>
      <c r="H17" s="83"/>
      <c r="I17" s="83"/>
      <c r="J17" s="3"/>
      <c r="K17" s="4"/>
      <c r="L17" s="4"/>
      <c r="M17" s="4"/>
      <c r="N17" s="4"/>
    </row>
    <row r="18" spans="1:16" ht="15.6" x14ac:dyDescent="0.25">
      <c r="A18" s="8"/>
      <c r="B18" s="93"/>
      <c r="C18" s="93"/>
      <c r="D18" s="10"/>
      <c r="E18" s="10"/>
      <c r="F18" s="11"/>
      <c r="G18" s="12"/>
      <c r="H18" s="12"/>
      <c r="I18" s="13"/>
      <c r="J18" s="14"/>
      <c r="K18" s="9"/>
      <c r="L18" s="9"/>
      <c r="M18" s="9"/>
      <c r="N18" s="9"/>
    </row>
    <row r="19" spans="1:16" s="20" customFormat="1" ht="69.599999999999994" customHeight="1" x14ac:dyDescent="0.25">
      <c r="A19" s="15" t="s">
        <v>29</v>
      </c>
      <c r="B19" s="16" t="s">
        <v>30</v>
      </c>
      <c r="C19" s="15" t="s">
        <v>31</v>
      </c>
      <c r="D19" s="15"/>
      <c r="E19" s="15"/>
      <c r="F19" s="15" t="s">
        <v>32</v>
      </c>
      <c r="G19" s="17" t="s">
        <v>33</v>
      </c>
      <c r="H19" s="17" t="s">
        <v>114</v>
      </c>
      <c r="I19" s="17" t="s">
        <v>34</v>
      </c>
      <c r="J19" s="18" t="s">
        <v>35</v>
      </c>
      <c r="K19" s="19" t="s">
        <v>36</v>
      </c>
      <c r="L19" s="19" t="s">
        <v>37</v>
      </c>
      <c r="M19" s="19" t="s">
        <v>38</v>
      </c>
      <c r="N19" s="19" t="s">
        <v>39</v>
      </c>
    </row>
    <row r="20" spans="1:16" s="20" customFormat="1" ht="229.8" customHeight="1" x14ac:dyDescent="0.25">
      <c r="A20" s="21">
        <v>1</v>
      </c>
      <c r="B20" s="21" t="s">
        <v>115</v>
      </c>
      <c r="C20" s="6" t="s">
        <v>40</v>
      </c>
      <c r="D20" s="71"/>
      <c r="E20" s="72"/>
      <c r="F20" s="71" t="s">
        <v>41</v>
      </c>
      <c r="G20" s="73">
        <v>44</v>
      </c>
      <c r="H20" s="74">
        <v>772745.76</v>
      </c>
      <c r="I20" s="74">
        <f t="shared" ref="I20:I25" si="0">G20*H20</f>
        <v>34000813.439999998</v>
      </c>
      <c r="J20" s="75" t="s">
        <v>42</v>
      </c>
      <c r="K20" s="76">
        <v>24</v>
      </c>
      <c r="L20" s="76" t="s">
        <v>43</v>
      </c>
      <c r="M20" s="71" t="s">
        <v>44</v>
      </c>
      <c r="N20" s="25" t="s">
        <v>45</v>
      </c>
      <c r="O20" s="20">
        <f>G20*2</f>
        <v>88</v>
      </c>
    </row>
    <row r="21" spans="1:16" s="20" customFormat="1" ht="130.19999999999999" customHeight="1" x14ac:dyDescent="0.25">
      <c r="A21" s="21">
        <v>2</v>
      </c>
      <c r="B21" s="21" t="s">
        <v>116</v>
      </c>
      <c r="C21" s="6" t="s">
        <v>46</v>
      </c>
      <c r="D21" s="71"/>
      <c r="E21" s="72"/>
      <c r="F21" s="71" t="s">
        <v>41</v>
      </c>
      <c r="G21" s="73">
        <v>312</v>
      </c>
      <c r="H21" s="74">
        <v>84482.27</v>
      </c>
      <c r="I21" s="74">
        <f t="shared" si="0"/>
        <v>26358468.240000002</v>
      </c>
      <c r="J21" s="77" t="s">
        <v>47</v>
      </c>
      <c r="K21" s="76">
        <f>12*3</f>
        <v>36</v>
      </c>
      <c r="L21" s="76" t="s">
        <v>43</v>
      </c>
      <c r="M21" s="71" t="s">
        <v>48</v>
      </c>
      <c r="N21" s="25" t="s">
        <v>49</v>
      </c>
    </row>
    <row r="22" spans="1:16" s="20" customFormat="1" ht="229.8" customHeight="1" x14ac:dyDescent="0.25">
      <c r="A22" s="21">
        <v>3</v>
      </c>
      <c r="B22" s="21" t="s">
        <v>117</v>
      </c>
      <c r="C22" s="6" t="s">
        <v>50</v>
      </c>
      <c r="D22" s="71"/>
      <c r="E22" s="72"/>
      <c r="F22" s="71" t="s">
        <v>41</v>
      </c>
      <c r="G22" s="73">
        <v>34</v>
      </c>
      <c r="H22" s="74">
        <v>715537.53</v>
      </c>
      <c r="I22" s="74">
        <f t="shared" si="0"/>
        <v>24328276.02</v>
      </c>
      <c r="J22" s="77" t="s">
        <v>51</v>
      </c>
      <c r="K22" s="76">
        <v>24</v>
      </c>
      <c r="L22" s="76" t="s">
        <v>43</v>
      </c>
      <c r="M22" s="71" t="s">
        <v>44</v>
      </c>
      <c r="N22" s="25" t="s">
        <v>52</v>
      </c>
      <c r="O22" s="20">
        <f>G22*2</f>
        <v>68</v>
      </c>
    </row>
    <row r="23" spans="1:16" s="20" customFormat="1" ht="229.8" customHeight="1" x14ac:dyDescent="0.25">
      <c r="A23" s="21">
        <v>4</v>
      </c>
      <c r="B23" s="21" t="s">
        <v>118</v>
      </c>
      <c r="C23" s="6" t="s">
        <v>53</v>
      </c>
      <c r="D23" s="71"/>
      <c r="E23" s="72"/>
      <c r="F23" s="71" t="s">
        <v>54</v>
      </c>
      <c r="G23" s="73">
        <v>27</v>
      </c>
      <c r="H23" s="74">
        <v>863577.31</v>
      </c>
      <c r="I23" s="74">
        <f t="shared" si="0"/>
        <v>23316587.370000001</v>
      </c>
      <c r="J23" s="77" t="s">
        <v>55</v>
      </c>
      <c r="K23" s="76">
        <v>24</v>
      </c>
      <c r="L23" s="76" t="s">
        <v>43</v>
      </c>
      <c r="M23" s="71" t="s">
        <v>44</v>
      </c>
      <c r="N23" s="25" t="s">
        <v>56</v>
      </c>
    </row>
    <row r="24" spans="1:16" s="20" customFormat="1" ht="229.8" customHeight="1" x14ac:dyDescent="0.25">
      <c r="A24" s="21">
        <v>5</v>
      </c>
      <c r="B24" s="21" t="s">
        <v>119</v>
      </c>
      <c r="C24" s="6" t="s">
        <v>57</v>
      </c>
      <c r="D24" s="71"/>
      <c r="E24" s="72"/>
      <c r="F24" s="71" t="s">
        <v>54</v>
      </c>
      <c r="G24" s="73">
        <v>18</v>
      </c>
      <c r="H24" s="78">
        <v>998460.48</v>
      </c>
      <c r="I24" s="74">
        <f t="shared" si="0"/>
        <v>17972288.640000001</v>
      </c>
      <c r="J24" s="77" t="s">
        <v>55</v>
      </c>
      <c r="K24" s="76">
        <v>24</v>
      </c>
      <c r="L24" s="76" t="s">
        <v>43</v>
      </c>
      <c r="M24" s="71" t="s">
        <v>44</v>
      </c>
      <c r="N24" s="25" t="s">
        <v>58</v>
      </c>
    </row>
    <row r="25" spans="1:16" s="20" customFormat="1" ht="188.4" customHeight="1" x14ac:dyDescent="0.25">
      <c r="A25" s="21">
        <v>6</v>
      </c>
      <c r="B25" s="21" t="s">
        <v>120</v>
      </c>
      <c r="C25" s="6" t="s">
        <v>113</v>
      </c>
      <c r="D25" s="71"/>
      <c r="E25" s="72"/>
      <c r="F25" s="71" t="s">
        <v>41</v>
      </c>
      <c r="G25" s="73">
        <v>1</v>
      </c>
      <c r="H25" s="74">
        <v>11257547.02</v>
      </c>
      <c r="I25" s="74">
        <f t="shared" si="0"/>
        <v>11257547.02</v>
      </c>
      <c r="J25" s="77" t="s">
        <v>59</v>
      </c>
      <c r="K25" s="79" t="s">
        <v>60</v>
      </c>
      <c r="L25" s="76" t="s">
        <v>61</v>
      </c>
      <c r="M25" s="71" t="s">
        <v>111</v>
      </c>
      <c r="N25" s="25" t="s">
        <v>62</v>
      </c>
      <c r="P25" s="20">
        <f>391*2</f>
        <v>782</v>
      </c>
    </row>
    <row r="26" spans="1:16" s="20" customFormat="1" ht="15.6" x14ac:dyDescent="0.25">
      <c r="A26" s="21"/>
      <c r="B26" s="26"/>
      <c r="C26" s="27"/>
      <c r="D26" s="72"/>
      <c r="E26" s="72"/>
      <c r="F26" s="71"/>
      <c r="G26" s="73"/>
      <c r="H26" s="74"/>
      <c r="I26" s="74"/>
      <c r="J26" s="80"/>
      <c r="K26" s="71"/>
      <c r="L26" s="71"/>
      <c r="M26" s="71"/>
      <c r="N26" s="22"/>
    </row>
    <row r="27" spans="1:16" s="20" customFormat="1" ht="15.6" x14ac:dyDescent="0.25">
      <c r="A27" s="21"/>
      <c r="B27" s="26"/>
      <c r="C27" s="27"/>
      <c r="D27" s="72"/>
      <c r="E27" s="72"/>
      <c r="F27" s="71"/>
      <c r="G27" s="73"/>
      <c r="H27" s="74"/>
      <c r="I27" s="74"/>
      <c r="J27" s="80"/>
      <c r="K27" s="71"/>
      <c r="L27" s="71"/>
      <c r="M27" s="71"/>
      <c r="N27" s="22"/>
    </row>
    <row r="28" spans="1:16" s="20" customFormat="1" ht="15.6" x14ac:dyDescent="0.25">
      <c r="A28" s="21"/>
      <c r="B28" s="26"/>
      <c r="C28" s="27"/>
      <c r="D28" s="72"/>
      <c r="E28" s="72"/>
      <c r="F28" s="71"/>
      <c r="G28" s="73"/>
      <c r="H28" s="74"/>
      <c r="I28" s="74"/>
      <c r="J28" s="80"/>
      <c r="K28" s="71"/>
      <c r="L28" s="71"/>
      <c r="M28" s="71"/>
      <c r="N28" s="22"/>
    </row>
    <row r="29" spans="1:16" s="20" customFormat="1" ht="15.6" x14ac:dyDescent="0.25">
      <c r="A29" s="21"/>
      <c r="B29" s="26"/>
      <c r="C29" s="27"/>
      <c r="D29" s="72"/>
      <c r="E29" s="72"/>
      <c r="F29" s="71"/>
      <c r="G29" s="73"/>
      <c r="H29" s="74"/>
      <c r="I29" s="74"/>
      <c r="J29" s="80"/>
      <c r="K29" s="71"/>
      <c r="L29" s="71"/>
      <c r="M29" s="71"/>
      <c r="N29" s="22"/>
    </row>
    <row r="30" spans="1:16" s="20" customFormat="1" ht="15.6" x14ac:dyDescent="0.25">
      <c r="A30" s="21"/>
      <c r="B30" s="26"/>
      <c r="C30" s="27"/>
      <c r="D30" s="72"/>
      <c r="E30" s="72"/>
      <c r="F30" s="71"/>
      <c r="G30" s="73"/>
      <c r="H30" s="74"/>
      <c r="I30" s="74"/>
      <c r="J30" s="80"/>
      <c r="K30" s="71"/>
      <c r="L30" s="71"/>
      <c r="M30" s="71"/>
      <c r="N30" s="22"/>
    </row>
    <row r="31" spans="1:16" s="20" customFormat="1" ht="15.6" x14ac:dyDescent="0.25">
      <c r="A31" s="21"/>
      <c r="B31" s="26"/>
      <c r="C31" s="27"/>
      <c r="D31" s="72"/>
      <c r="E31" s="72"/>
      <c r="F31" s="71"/>
      <c r="G31" s="73"/>
      <c r="H31" s="74"/>
      <c r="I31" s="74"/>
      <c r="J31" s="80"/>
      <c r="K31" s="71"/>
      <c r="L31" s="71"/>
      <c r="M31" s="71"/>
      <c r="N31" s="22"/>
    </row>
    <row r="32" spans="1:16" s="20" customFormat="1" ht="15.6" x14ac:dyDescent="0.25">
      <c r="A32" s="21"/>
      <c r="B32" s="26"/>
      <c r="C32" s="27"/>
      <c r="D32" s="72"/>
      <c r="E32" s="72"/>
      <c r="F32" s="22"/>
      <c r="G32" s="28"/>
      <c r="H32" s="24"/>
      <c r="I32" s="24"/>
      <c r="J32" s="29"/>
      <c r="K32" s="22"/>
      <c r="L32" s="22"/>
      <c r="M32" s="22"/>
      <c r="N32" s="22"/>
    </row>
    <row r="33" spans="1:14" s="20" customFormat="1" ht="15.6" x14ac:dyDescent="0.25">
      <c r="A33" s="21"/>
      <c r="B33" s="26"/>
      <c r="C33" s="27"/>
      <c r="D33" s="72"/>
      <c r="E33" s="72"/>
      <c r="F33" s="22"/>
      <c r="G33" s="28"/>
      <c r="H33" s="24"/>
      <c r="I33" s="24"/>
      <c r="J33" s="29"/>
      <c r="K33" s="22"/>
      <c r="L33" s="22"/>
      <c r="M33" s="22"/>
      <c r="N33" s="22"/>
    </row>
    <row r="34" spans="1:14" s="20" customFormat="1" ht="15.6" x14ac:dyDescent="0.25">
      <c r="A34" s="21"/>
      <c r="B34" s="26"/>
      <c r="C34" s="27"/>
      <c r="D34" s="72"/>
      <c r="E34" s="72"/>
      <c r="F34" s="22"/>
      <c r="G34" s="28"/>
      <c r="H34" s="24"/>
      <c r="I34" s="24"/>
      <c r="J34" s="29"/>
      <c r="K34" s="22"/>
      <c r="L34" s="22"/>
      <c r="M34" s="22"/>
      <c r="N34" s="22"/>
    </row>
    <row r="35" spans="1:14" s="20" customFormat="1" ht="15.6" x14ac:dyDescent="0.25">
      <c r="A35" s="21"/>
      <c r="B35" s="26"/>
      <c r="C35" s="27"/>
      <c r="D35" s="23"/>
      <c r="E35" s="23"/>
      <c r="F35" s="22"/>
      <c r="G35" s="28"/>
      <c r="H35" s="24"/>
      <c r="I35" s="24"/>
      <c r="J35" s="29"/>
      <c r="K35" s="22"/>
      <c r="L35" s="22"/>
      <c r="M35" s="22"/>
      <c r="N35" s="22"/>
    </row>
    <row r="36" spans="1:14" s="20" customFormat="1" ht="15.6" x14ac:dyDescent="0.25">
      <c r="A36" s="21"/>
      <c r="B36" s="26"/>
      <c r="C36" s="27"/>
      <c r="D36" s="23"/>
      <c r="E36" s="23"/>
      <c r="F36" s="22"/>
      <c r="G36" s="28"/>
      <c r="H36" s="24"/>
      <c r="I36" s="24"/>
      <c r="J36" s="29"/>
      <c r="K36" s="22"/>
      <c r="L36" s="22"/>
      <c r="M36" s="22"/>
      <c r="N36" s="22"/>
    </row>
    <row r="37" spans="1:14" s="20" customFormat="1" ht="15.6" x14ac:dyDescent="0.25">
      <c r="A37" s="21"/>
      <c r="B37" s="26"/>
      <c r="C37" s="27"/>
      <c r="D37" s="23"/>
      <c r="E37" s="23"/>
      <c r="F37" s="22"/>
      <c r="G37" s="28"/>
      <c r="H37" s="24"/>
      <c r="I37" s="24"/>
      <c r="J37" s="29"/>
      <c r="K37" s="22"/>
      <c r="L37" s="22"/>
      <c r="M37" s="22"/>
      <c r="N37" s="22"/>
    </row>
    <row r="38" spans="1:14" s="20" customFormat="1" ht="15.6" x14ac:dyDescent="0.25">
      <c r="A38" s="21"/>
      <c r="B38" s="26"/>
      <c r="C38" s="27"/>
      <c r="D38" s="23"/>
      <c r="E38" s="23"/>
      <c r="F38" s="22"/>
      <c r="G38" s="28"/>
      <c r="H38" s="24"/>
      <c r="I38" s="24"/>
      <c r="J38" s="29"/>
      <c r="K38" s="22"/>
      <c r="L38" s="22"/>
      <c r="M38" s="22"/>
      <c r="N38" s="22"/>
    </row>
    <row r="39" spans="1:14" s="20" customFormat="1" ht="15.6" x14ac:dyDescent="0.25">
      <c r="A39" s="21">
        <v>6</v>
      </c>
      <c r="B39" s="26"/>
      <c r="C39" s="27"/>
      <c r="D39" s="23"/>
      <c r="E39" s="23"/>
      <c r="F39" s="22"/>
      <c r="G39" s="28">
        <v>0</v>
      </c>
      <c r="H39" s="24">
        <v>0</v>
      </c>
      <c r="I39" s="24">
        <f>G39*H39</f>
        <v>0</v>
      </c>
      <c r="J39" s="29"/>
      <c r="K39" s="22"/>
      <c r="L39" s="22"/>
      <c r="M39" s="22"/>
      <c r="N39" s="22"/>
    </row>
    <row r="40" spans="1:14" s="20" customFormat="1" x14ac:dyDescent="0.25">
      <c r="F40" s="30"/>
      <c r="G40" s="31"/>
      <c r="H40" s="31"/>
      <c r="I40" s="31"/>
      <c r="J40" s="32"/>
      <c r="K40" s="30"/>
      <c r="L40" s="30"/>
      <c r="M40" s="30"/>
      <c r="N40" s="30"/>
    </row>
    <row r="41" spans="1:14" s="20" customFormat="1" x14ac:dyDescent="0.25">
      <c r="J41" s="2"/>
    </row>
    <row r="42" spans="1:14" s="20" customFormat="1" x14ac:dyDescent="0.25">
      <c r="J42" s="2"/>
    </row>
    <row r="43" spans="1:14" s="20" customFormat="1" x14ac:dyDescent="0.25">
      <c r="J43" s="2"/>
    </row>
    <row r="44" spans="1:14" s="20" customFormat="1" x14ac:dyDescent="0.25">
      <c r="J44" s="2"/>
    </row>
    <row r="45" spans="1:14" s="20" customFormat="1" x14ac:dyDescent="0.25">
      <c r="J45" s="2"/>
    </row>
    <row r="46" spans="1:14" s="20" customFormat="1" x14ac:dyDescent="0.25">
      <c r="J46" s="2"/>
    </row>
    <row r="47" spans="1:14" s="20" customFormat="1" x14ac:dyDescent="0.25">
      <c r="J47" s="2"/>
    </row>
    <row r="48" spans="1:14" s="20" customFormat="1" x14ac:dyDescent="0.25">
      <c r="J48" s="2"/>
    </row>
    <row r="49" spans="10:10" s="20" customFormat="1" x14ac:dyDescent="0.25">
      <c r="J49" s="2"/>
    </row>
    <row r="50" spans="10:10" s="20" customFormat="1" x14ac:dyDescent="0.25">
      <c r="J50" s="2"/>
    </row>
    <row r="51" spans="10:10" s="20" customFormat="1" x14ac:dyDescent="0.25">
      <c r="J51" s="2"/>
    </row>
    <row r="52" spans="10:10" s="20" customFormat="1" x14ac:dyDescent="0.25">
      <c r="J52" s="2"/>
    </row>
    <row r="53" spans="10:10" s="20" customFormat="1" x14ac:dyDescent="0.25">
      <c r="J53" s="2"/>
    </row>
    <row r="54" spans="10:10" s="20" customFormat="1" x14ac:dyDescent="0.25">
      <c r="J54" s="2"/>
    </row>
    <row r="55" spans="10:10" s="20" customFormat="1" x14ac:dyDescent="0.25">
      <c r="J55" s="2"/>
    </row>
    <row r="56" spans="10:10" s="20" customFormat="1" x14ac:dyDescent="0.25">
      <c r="J56" s="2"/>
    </row>
    <row r="57" spans="10:10" s="20" customFormat="1" x14ac:dyDescent="0.25">
      <c r="J57" s="2"/>
    </row>
    <row r="58" spans="10:10" s="20" customFormat="1" x14ac:dyDescent="0.25">
      <c r="J58" s="2"/>
    </row>
    <row r="59" spans="10:10" s="20" customFormat="1" x14ac:dyDescent="0.25">
      <c r="J59" s="2"/>
    </row>
    <row r="60" spans="10:10" s="20" customFormat="1" x14ac:dyDescent="0.25">
      <c r="J60" s="2"/>
    </row>
    <row r="61" spans="10:10" s="20" customFormat="1" x14ac:dyDescent="0.25">
      <c r="J61" s="2"/>
    </row>
    <row r="62" spans="10:10" s="20" customFormat="1" x14ac:dyDescent="0.25">
      <c r="J62" s="2"/>
    </row>
    <row r="63" spans="10:10" s="20" customFormat="1" x14ac:dyDescent="0.25">
      <c r="J63" s="2"/>
    </row>
    <row r="64" spans="10:10" s="20" customFormat="1" x14ac:dyDescent="0.25">
      <c r="J64" s="2"/>
    </row>
    <row r="65" spans="10:10" s="20" customFormat="1" x14ac:dyDescent="0.25">
      <c r="J65" s="2"/>
    </row>
    <row r="66" spans="10:10" s="20" customFormat="1" x14ac:dyDescent="0.25">
      <c r="J66" s="2"/>
    </row>
    <row r="67" spans="10:10" s="20" customFormat="1" x14ac:dyDescent="0.25">
      <c r="J67" s="2"/>
    </row>
    <row r="68" spans="10:10" s="20" customFormat="1" x14ac:dyDescent="0.25">
      <c r="J68" s="2"/>
    </row>
    <row r="69" spans="10:10" s="20" customFormat="1" x14ac:dyDescent="0.25">
      <c r="J69" s="2"/>
    </row>
    <row r="70" spans="10:10" s="20" customFormat="1" x14ac:dyDescent="0.25">
      <c r="J70" s="2"/>
    </row>
    <row r="71" spans="10:10" s="20" customFormat="1" x14ac:dyDescent="0.25">
      <c r="J71" s="2"/>
    </row>
    <row r="72" spans="10:10" s="20" customFormat="1" x14ac:dyDescent="0.25">
      <c r="J72" s="2"/>
    </row>
    <row r="73" spans="10:10" s="20" customFormat="1" x14ac:dyDescent="0.25">
      <c r="J73" s="2"/>
    </row>
    <row r="74" spans="10:10" s="20" customFormat="1" x14ac:dyDescent="0.25">
      <c r="J74" s="2"/>
    </row>
    <row r="75" spans="10:10" s="20" customFormat="1" x14ac:dyDescent="0.25">
      <c r="J75" s="2"/>
    </row>
    <row r="76" spans="10:10" s="20" customFormat="1" x14ac:dyDescent="0.25">
      <c r="J76" s="2"/>
    </row>
    <row r="77" spans="10:10" s="20" customFormat="1" x14ac:dyDescent="0.25">
      <c r="J77" s="2"/>
    </row>
    <row r="78" spans="10:10" s="20" customFormat="1" x14ac:dyDescent="0.25">
      <c r="J78" s="2"/>
    </row>
    <row r="79" spans="10:10" s="20" customFormat="1" x14ac:dyDescent="0.25">
      <c r="J79" s="2"/>
    </row>
    <row r="80" spans="10:10" s="20" customFormat="1" x14ac:dyDescent="0.25">
      <c r="J80" s="2"/>
    </row>
    <row r="81" spans="10:10" s="20" customFormat="1" x14ac:dyDescent="0.25">
      <c r="J81" s="2"/>
    </row>
    <row r="82" spans="10:10" s="20" customFormat="1" x14ac:dyDescent="0.25">
      <c r="J82" s="2"/>
    </row>
    <row r="83" spans="10:10" s="20" customFormat="1" x14ac:dyDescent="0.25">
      <c r="J83" s="2"/>
    </row>
    <row r="84" spans="10:10" s="20" customFormat="1" x14ac:dyDescent="0.25">
      <c r="J84" s="2"/>
    </row>
    <row r="85" spans="10:10" s="20" customFormat="1" x14ac:dyDescent="0.25">
      <c r="J85" s="2"/>
    </row>
    <row r="86" spans="10:10" s="20" customFormat="1" x14ac:dyDescent="0.25">
      <c r="J86" s="2"/>
    </row>
    <row r="87" spans="10:10" s="20" customFormat="1" x14ac:dyDescent="0.25">
      <c r="J87" s="2"/>
    </row>
    <row r="88" spans="10:10" s="20" customFormat="1" x14ac:dyDescent="0.25">
      <c r="J88" s="2"/>
    </row>
    <row r="89" spans="10:10" s="20" customFormat="1" x14ac:dyDescent="0.25">
      <c r="J89" s="2"/>
    </row>
    <row r="90" spans="10:10" s="20" customFormat="1" x14ac:dyDescent="0.25">
      <c r="J90" s="2"/>
    </row>
    <row r="91" spans="10:10" s="20" customFormat="1" x14ac:dyDescent="0.25">
      <c r="J91" s="2"/>
    </row>
    <row r="92" spans="10:10" s="20" customFormat="1" x14ac:dyDescent="0.25">
      <c r="J92" s="2"/>
    </row>
    <row r="93" spans="10:10" s="20" customFormat="1" x14ac:dyDescent="0.25">
      <c r="J93" s="2"/>
    </row>
    <row r="94" spans="10:10" s="20" customFormat="1" x14ac:dyDescent="0.25">
      <c r="J94" s="2"/>
    </row>
    <row r="95" spans="10:10" s="20" customFormat="1" x14ac:dyDescent="0.25">
      <c r="J95" s="2"/>
    </row>
    <row r="96" spans="10:10" s="20" customFormat="1" x14ac:dyDescent="0.25">
      <c r="J96" s="2"/>
    </row>
    <row r="97" spans="10:10" s="20" customFormat="1" x14ac:dyDescent="0.25">
      <c r="J97" s="2"/>
    </row>
    <row r="98" spans="10:10" s="20" customFormat="1" x14ac:dyDescent="0.25">
      <c r="J98" s="2"/>
    </row>
    <row r="99" spans="10:10" s="20" customFormat="1" x14ac:dyDescent="0.25">
      <c r="J99" s="2"/>
    </row>
    <row r="100" spans="10:10" s="20" customFormat="1" x14ac:dyDescent="0.25">
      <c r="J100" s="2"/>
    </row>
    <row r="101" spans="10:10" s="20" customFormat="1" x14ac:dyDescent="0.25">
      <c r="J101" s="2"/>
    </row>
    <row r="102" spans="10:10" s="20" customFormat="1" x14ac:dyDescent="0.25">
      <c r="J102" s="2"/>
    </row>
    <row r="103" spans="10:10" s="20" customFormat="1" x14ac:dyDescent="0.25">
      <c r="J103" s="2"/>
    </row>
    <row r="104" spans="10:10" s="20" customFormat="1" x14ac:dyDescent="0.25">
      <c r="J104" s="2"/>
    </row>
    <row r="105" spans="10:10" s="20" customFormat="1" x14ac:dyDescent="0.25">
      <c r="J105" s="2"/>
    </row>
    <row r="106" spans="10:10" s="20" customFormat="1" x14ac:dyDescent="0.25">
      <c r="J106" s="2"/>
    </row>
    <row r="107" spans="10:10" s="20" customFormat="1" x14ac:dyDescent="0.25">
      <c r="J107" s="2"/>
    </row>
    <row r="108" spans="10:10" s="20" customFormat="1" x14ac:dyDescent="0.25">
      <c r="J108" s="2"/>
    </row>
    <row r="109" spans="10:10" s="20" customFormat="1" x14ac:dyDescent="0.25">
      <c r="J109" s="2"/>
    </row>
    <row r="110" spans="10:10" s="20" customFormat="1" x14ac:dyDescent="0.25">
      <c r="J110" s="2"/>
    </row>
    <row r="111" spans="10:10" s="20" customFormat="1" x14ac:dyDescent="0.25">
      <c r="J111" s="2"/>
    </row>
    <row r="112" spans="10:10" s="20" customFormat="1" x14ac:dyDescent="0.25">
      <c r="J112" s="2"/>
    </row>
    <row r="113" spans="10:10" s="20" customFormat="1" x14ac:dyDescent="0.25">
      <c r="J113" s="2"/>
    </row>
    <row r="114" spans="10:10" s="20" customFormat="1" x14ac:dyDescent="0.25">
      <c r="J114" s="2"/>
    </row>
    <row r="115" spans="10:10" s="20" customFormat="1" x14ac:dyDescent="0.25">
      <c r="J115" s="2"/>
    </row>
    <row r="116" spans="10:10" s="20" customFormat="1" x14ac:dyDescent="0.25">
      <c r="J116" s="2"/>
    </row>
    <row r="117" spans="10:10" s="20" customFormat="1" x14ac:dyDescent="0.25">
      <c r="J117" s="2"/>
    </row>
    <row r="118" spans="10:10" s="20" customFormat="1" x14ac:dyDescent="0.25">
      <c r="J118" s="2"/>
    </row>
    <row r="119" spans="10:10" s="20" customFormat="1" x14ac:dyDescent="0.25">
      <c r="J119" s="2"/>
    </row>
    <row r="120" spans="10:10" s="20" customFormat="1" x14ac:dyDescent="0.25">
      <c r="J120" s="2"/>
    </row>
    <row r="121" spans="10:10" s="20" customFormat="1" x14ac:dyDescent="0.25">
      <c r="J121" s="2"/>
    </row>
    <row r="122" spans="10:10" s="20" customFormat="1" x14ac:dyDescent="0.25">
      <c r="J122" s="2"/>
    </row>
    <row r="123" spans="10:10" s="20" customFormat="1" x14ac:dyDescent="0.25">
      <c r="J123" s="2"/>
    </row>
    <row r="124" spans="10:10" s="20" customFormat="1" x14ac:dyDescent="0.25">
      <c r="J124" s="2"/>
    </row>
    <row r="125" spans="10:10" s="20" customFormat="1" x14ac:dyDescent="0.25">
      <c r="J125" s="2"/>
    </row>
    <row r="126" spans="10:10" s="20" customFormat="1" x14ac:dyDescent="0.25">
      <c r="J126" s="2"/>
    </row>
    <row r="127" spans="10:10" s="20" customFormat="1" x14ac:dyDescent="0.25">
      <c r="J127" s="2"/>
    </row>
    <row r="128" spans="10:10" s="20" customFormat="1" x14ac:dyDescent="0.25">
      <c r="J128" s="2"/>
    </row>
    <row r="129" spans="10:10" s="20" customFormat="1" x14ac:dyDescent="0.25">
      <c r="J129" s="2"/>
    </row>
    <row r="130" spans="10:10" s="20" customFormat="1" x14ac:dyDescent="0.25">
      <c r="J130" s="2"/>
    </row>
    <row r="131" spans="10:10" s="20" customFormat="1" x14ac:dyDescent="0.25">
      <c r="J131" s="2"/>
    </row>
    <row r="132" spans="10:10" s="20" customFormat="1" x14ac:dyDescent="0.25">
      <c r="J132" s="2"/>
    </row>
    <row r="133" spans="10:10" s="20" customFormat="1" x14ac:dyDescent="0.25">
      <c r="J133" s="2"/>
    </row>
    <row r="134" spans="10:10" s="20" customFormat="1" x14ac:dyDescent="0.25">
      <c r="J134" s="2"/>
    </row>
    <row r="135" spans="10:10" s="20" customFormat="1" x14ac:dyDescent="0.25">
      <c r="J135" s="2"/>
    </row>
    <row r="136" spans="10:10" s="20" customFormat="1" x14ac:dyDescent="0.25">
      <c r="J136" s="2"/>
    </row>
    <row r="137" spans="10:10" s="20" customFormat="1" x14ac:dyDescent="0.25">
      <c r="J137" s="2"/>
    </row>
    <row r="138" spans="10:10" s="20" customFormat="1" x14ac:dyDescent="0.25">
      <c r="J138" s="2"/>
    </row>
    <row r="139" spans="10:10" s="20" customFormat="1" x14ac:dyDescent="0.25">
      <c r="J139" s="2"/>
    </row>
    <row r="140" spans="10:10" s="20" customFormat="1" x14ac:dyDescent="0.25">
      <c r="J140" s="2"/>
    </row>
    <row r="141" spans="10:10" s="20" customFormat="1" x14ac:dyDescent="0.25">
      <c r="J141" s="2"/>
    </row>
    <row r="142" spans="10:10" s="20" customFormat="1" x14ac:dyDescent="0.25">
      <c r="J142" s="2"/>
    </row>
    <row r="143" spans="10:10" s="20" customFormat="1" x14ac:dyDescent="0.25">
      <c r="J143" s="2"/>
    </row>
    <row r="144" spans="10:10" s="20" customFormat="1" x14ac:dyDescent="0.25">
      <c r="J144" s="2"/>
    </row>
    <row r="145" spans="10:10" s="20" customFormat="1" x14ac:dyDescent="0.25">
      <c r="J145" s="2"/>
    </row>
    <row r="146" spans="10:10" s="20" customFormat="1" x14ac:dyDescent="0.25">
      <c r="J146" s="2"/>
    </row>
    <row r="147" spans="10:10" s="20" customFormat="1" x14ac:dyDescent="0.25">
      <c r="J147" s="2"/>
    </row>
    <row r="148" spans="10:10" s="20" customFormat="1" x14ac:dyDescent="0.25">
      <c r="J148" s="2"/>
    </row>
    <row r="149" spans="10:10" s="20" customFormat="1" x14ac:dyDescent="0.25">
      <c r="J149" s="2"/>
    </row>
    <row r="150" spans="10:10" s="20" customFormat="1" x14ac:dyDescent="0.25">
      <c r="J150" s="2"/>
    </row>
    <row r="151" spans="10:10" s="20" customFormat="1" x14ac:dyDescent="0.25">
      <c r="J151" s="2"/>
    </row>
    <row r="152" spans="10:10" s="20" customFormat="1" x14ac:dyDescent="0.25">
      <c r="J152" s="2"/>
    </row>
    <row r="153" spans="10:10" s="20" customFormat="1" x14ac:dyDescent="0.25">
      <c r="J153" s="2"/>
    </row>
    <row r="154" spans="10:10" s="20" customFormat="1" x14ac:dyDescent="0.25">
      <c r="J154" s="2"/>
    </row>
    <row r="155" spans="10:10" s="20" customFormat="1" x14ac:dyDescent="0.25">
      <c r="J155" s="2"/>
    </row>
    <row r="156" spans="10:10" s="20" customFormat="1" x14ac:dyDescent="0.25">
      <c r="J156" s="2"/>
    </row>
    <row r="157" spans="10:10" s="20" customFormat="1" x14ac:dyDescent="0.25">
      <c r="J157" s="2"/>
    </row>
    <row r="158" spans="10:10" s="20" customFormat="1" x14ac:dyDescent="0.25">
      <c r="J158" s="2"/>
    </row>
    <row r="159" spans="10:10" s="20" customFormat="1" x14ac:dyDescent="0.25">
      <c r="J159" s="2"/>
    </row>
    <row r="160" spans="10:10" s="20" customFormat="1" x14ac:dyDescent="0.25">
      <c r="J160" s="2"/>
    </row>
    <row r="161" spans="10:10" s="20" customFormat="1" x14ac:dyDescent="0.25">
      <c r="J161" s="2"/>
    </row>
    <row r="162" spans="10:10" s="20" customFormat="1" x14ac:dyDescent="0.25">
      <c r="J162" s="2"/>
    </row>
    <row r="163" spans="10:10" s="20" customFormat="1" x14ac:dyDescent="0.25">
      <c r="J163" s="2"/>
    </row>
    <row r="164" spans="10:10" s="20" customFormat="1" x14ac:dyDescent="0.25">
      <c r="J164" s="2"/>
    </row>
    <row r="165" spans="10:10" s="20" customFormat="1" x14ac:dyDescent="0.25">
      <c r="J165" s="2"/>
    </row>
    <row r="166" spans="10:10" s="20" customFormat="1" x14ac:dyDescent="0.25">
      <c r="J166" s="2"/>
    </row>
  </sheetData>
  <mergeCells count="31">
    <mergeCell ref="B18:C18"/>
    <mergeCell ref="B15:C15"/>
    <mergeCell ref="D15:I15"/>
    <mergeCell ref="B16:C16"/>
    <mergeCell ref="D16:I16"/>
    <mergeCell ref="A17:I17"/>
    <mergeCell ref="B12:C12"/>
    <mergeCell ref="D12:I12"/>
    <mergeCell ref="A13:I13"/>
    <mergeCell ref="B14:C14"/>
    <mergeCell ref="D14:I14"/>
    <mergeCell ref="A9:I9"/>
    <mergeCell ref="B10:C10"/>
    <mergeCell ref="D10:I10"/>
    <mergeCell ref="B11:C11"/>
    <mergeCell ref="D11:I11"/>
    <mergeCell ref="B7:C7"/>
    <mergeCell ref="D7:I7"/>
    <mergeCell ref="B8:C8"/>
    <mergeCell ref="D8:I8"/>
    <mergeCell ref="B4:C4"/>
    <mergeCell ref="D4:I4"/>
    <mergeCell ref="B5:C5"/>
    <mergeCell ref="D5:I5"/>
    <mergeCell ref="B6:C6"/>
    <mergeCell ref="D6:I6"/>
    <mergeCell ref="A1:I1"/>
    <mergeCell ref="B2:C2"/>
    <mergeCell ref="D2:I2"/>
    <mergeCell ref="B3:C3"/>
    <mergeCell ref="D3:I3"/>
  </mergeCells>
  <hyperlinks>
    <hyperlink ref="D11" r:id="rId1" xr:uid="{00000000-0004-0000-0000-000000000000}"/>
  </hyperlinks>
  <pageMargins left="0.39374999999999999" right="0.39374999999999999" top="0.24027777777777801" bottom="0.22013888888888899" header="0.511811023622047" footer="0.511811023622047"/>
  <pageSetup paperSize="9" scale="38" fitToHeight="0" orientation="landscape" horizontalDpi="300" verticalDpi="300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'Набор данных'!$A$1:$A$3</xm:f>
          </x14:formula1>
          <x14:formula2>
            <xm:f>0</xm:f>
          </x14:formula2>
          <xm:sqref>J3:N4 D3:D6</xm:sqref>
        </x14:dataValidation>
        <x14:dataValidation type="list" allowBlank="1" showInputMessage="1" showErrorMessage="1" xr:uid="{00000000-0002-0000-0000-000002000000}">
          <x14:formula1>
            <xm:f>'Набор данных'!$B$1:$B$5</xm:f>
          </x14:formula1>
          <x14:formula2>
            <xm:f>0</xm:f>
          </x14:formula2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"/>
  <sheetViews>
    <sheetView zoomScale="75" zoomScaleNormal="75" workbookViewId="0">
      <selection activeCell="C20" sqref="C20"/>
    </sheetView>
  </sheetViews>
  <sheetFormatPr defaultColWidth="8.6640625" defaultRowHeight="13.2" x14ac:dyDescent="0.25"/>
  <cols>
    <col min="1" max="1" width="6.109375" style="1" customWidth="1"/>
    <col min="2" max="2" width="17.33203125" style="1" customWidth="1"/>
    <col min="3" max="3" width="61.33203125" style="1" customWidth="1"/>
    <col min="4" max="4" width="83.6640625" style="1" customWidth="1"/>
    <col min="5" max="5" width="51.109375" style="1" customWidth="1"/>
    <col min="6" max="16384" width="8.6640625" style="1"/>
  </cols>
  <sheetData>
    <row r="1" spans="1:5" ht="17.25" customHeight="1" x14ac:dyDescent="0.25">
      <c r="A1" s="8"/>
      <c r="B1" s="9"/>
      <c r="C1" s="9"/>
      <c r="D1" s="9"/>
      <c r="E1" s="33"/>
    </row>
    <row r="2" spans="1:5" ht="16.5" customHeight="1" x14ac:dyDescent="0.25">
      <c r="A2" s="34"/>
      <c r="B2" s="35"/>
      <c r="C2" s="35"/>
      <c r="D2" s="35"/>
      <c r="E2" s="36"/>
    </row>
    <row r="3" spans="1:5" ht="17.25" customHeight="1" x14ac:dyDescent="0.25">
      <c r="A3" s="98" t="s">
        <v>63</v>
      </c>
      <c r="B3" s="98"/>
      <c r="C3" s="98"/>
      <c r="D3" s="98"/>
      <c r="E3" s="98"/>
    </row>
    <row r="4" spans="1:5" ht="16.5" customHeight="1" x14ac:dyDescent="0.25">
      <c r="A4" s="37"/>
      <c r="B4" s="38"/>
      <c r="C4" s="38"/>
      <c r="D4" s="38"/>
      <c r="E4" s="39"/>
    </row>
    <row r="5" spans="1:5" ht="23.25" customHeight="1" x14ac:dyDescent="0.25">
      <c r="A5" s="99" t="s">
        <v>64</v>
      </c>
      <c r="B5" s="99"/>
      <c r="C5" s="99"/>
      <c r="D5" s="99"/>
      <c r="E5" s="99"/>
    </row>
    <row r="6" spans="1:5" ht="17.25" customHeight="1" x14ac:dyDescent="0.25">
      <c r="A6" s="40" t="s">
        <v>1</v>
      </c>
      <c r="B6" s="100" t="s">
        <v>65</v>
      </c>
      <c r="C6" s="100"/>
      <c r="D6" s="101" t="s">
        <v>66</v>
      </c>
      <c r="E6" s="101"/>
    </row>
    <row r="7" spans="1:5" ht="34.5" customHeight="1" x14ac:dyDescent="0.25">
      <c r="A7" s="40">
        <v>2</v>
      </c>
      <c r="B7" s="96" t="s">
        <v>67</v>
      </c>
      <c r="C7" s="96"/>
      <c r="D7" s="101" t="s">
        <v>66</v>
      </c>
      <c r="E7" s="101"/>
    </row>
    <row r="8" spans="1:5" ht="34.5" customHeight="1" x14ac:dyDescent="0.25">
      <c r="A8" s="40">
        <v>3</v>
      </c>
      <c r="B8" s="96" t="s">
        <v>68</v>
      </c>
      <c r="C8" s="96"/>
      <c r="D8" s="97" t="s">
        <v>69</v>
      </c>
      <c r="E8" s="97"/>
    </row>
    <row r="9" spans="1:5" ht="34.5" customHeight="1" x14ac:dyDescent="0.25">
      <c r="A9" s="40">
        <v>4</v>
      </c>
      <c r="B9" s="96" t="s">
        <v>70</v>
      </c>
      <c r="C9" s="96"/>
      <c r="D9" s="97" t="s">
        <v>69</v>
      </c>
      <c r="E9" s="97"/>
    </row>
    <row r="10" spans="1:5" ht="17.25" customHeight="1" x14ac:dyDescent="0.25">
      <c r="A10" s="41"/>
      <c r="B10" s="41"/>
      <c r="C10" s="41"/>
      <c r="D10" s="41"/>
      <c r="E10" s="41"/>
    </row>
    <row r="11" spans="1:5" ht="17.25" customHeight="1" x14ac:dyDescent="0.25">
      <c r="A11" s="41"/>
      <c r="B11" s="41"/>
      <c r="C11" s="42" t="s">
        <v>71</v>
      </c>
      <c r="D11" s="43"/>
      <c r="E11" s="43"/>
    </row>
    <row r="12" spans="1:5" ht="16.5" customHeight="1" x14ac:dyDescent="0.25">
      <c r="A12" s="41"/>
      <c r="B12" s="41"/>
      <c r="C12" s="41"/>
      <c r="D12" s="44" t="s">
        <v>72</v>
      </c>
      <c r="E12" s="44" t="s">
        <v>73</v>
      </c>
    </row>
  </sheetData>
  <mergeCells count="10">
    <mergeCell ref="B8:C8"/>
    <mergeCell ref="D8:E8"/>
    <mergeCell ref="B9:C9"/>
    <mergeCell ref="D9:E9"/>
    <mergeCell ref="A3:E3"/>
    <mergeCell ref="A5:E5"/>
    <mergeCell ref="B6:C6"/>
    <mergeCell ref="D6:E6"/>
    <mergeCell ref="B7:C7"/>
    <mergeCell ref="D7:E7"/>
  </mergeCells>
  <pageMargins left="0.39374999999999999" right="0.39374999999999999" top="0.39374999999999999" bottom="0.39374999999999999" header="0.511811023622047" footer="0.511811023622047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M31"/>
  <sheetViews>
    <sheetView topLeftCell="A7" zoomScale="75" zoomScaleNormal="75" zoomScalePageLayoutView="85" workbookViewId="0">
      <selection activeCell="M14" sqref="M14"/>
    </sheetView>
  </sheetViews>
  <sheetFormatPr defaultColWidth="8.6640625" defaultRowHeight="13.2" x14ac:dyDescent="0.25"/>
  <cols>
    <col min="1" max="1" width="4" style="45" customWidth="1"/>
    <col min="2" max="2" width="58.33203125" style="45" customWidth="1"/>
    <col min="3" max="4" width="14.6640625" style="45" customWidth="1"/>
    <col min="5" max="5" width="27.6640625" style="45" customWidth="1"/>
    <col min="6" max="6" width="24.33203125" style="45" customWidth="1"/>
    <col min="7" max="7" width="41.6640625" style="45" customWidth="1"/>
    <col min="8" max="12" width="8.6640625" style="45"/>
    <col min="13" max="13" width="34" style="45" customWidth="1"/>
    <col min="14" max="16384" width="8.6640625" style="45"/>
  </cols>
  <sheetData>
    <row r="2" spans="1:7" x14ac:dyDescent="0.25">
      <c r="A2" s="46"/>
      <c r="B2" s="47"/>
      <c r="C2" s="102"/>
      <c r="D2" s="102"/>
      <c r="E2" s="102"/>
      <c r="F2" s="48"/>
      <c r="G2" s="49" t="s">
        <v>74</v>
      </c>
    </row>
    <row r="3" spans="1:7" x14ac:dyDescent="0.25">
      <c r="A3" s="46"/>
      <c r="B3" s="47"/>
      <c r="C3" s="102"/>
      <c r="D3" s="102"/>
      <c r="E3" s="102"/>
      <c r="F3" s="48"/>
      <c r="G3" s="48"/>
    </row>
    <row r="4" spans="1:7" x14ac:dyDescent="0.25">
      <c r="A4" s="46"/>
      <c r="B4" s="47"/>
      <c r="C4" s="102"/>
      <c r="D4" s="102"/>
      <c r="E4" s="102"/>
      <c r="F4" s="48"/>
      <c r="G4" s="48"/>
    </row>
    <row r="5" spans="1:7" x14ac:dyDescent="0.25">
      <c r="A5" s="48"/>
      <c r="B5" s="50" t="s">
        <v>75</v>
      </c>
      <c r="C5" s="102"/>
      <c r="D5" s="102"/>
      <c r="E5" s="102"/>
      <c r="F5" s="48"/>
      <c r="G5" s="48"/>
    </row>
    <row r="6" spans="1:7" ht="30.75" customHeight="1" x14ac:dyDescent="0.25">
      <c r="A6" s="103" t="s">
        <v>76</v>
      </c>
      <c r="B6" s="103"/>
      <c r="C6" s="103"/>
      <c r="D6" s="103"/>
      <c r="E6" s="103"/>
      <c r="F6" s="103"/>
      <c r="G6" s="103"/>
    </row>
    <row r="7" spans="1:7" ht="17.25" customHeight="1" x14ac:dyDescent="0.25">
      <c r="A7" s="51"/>
      <c r="B7" s="51"/>
      <c r="C7" s="51"/>
      <c r="D7" s="51"/>
      <c r="E7" s="51"/>
      <c r="F7" s="51"/>
      <c r="G7" s="51"/>
    </row>
    <row r="8" spans="1:7" ht="18.75" customHeight="1" x14ac:dyDescent="0.25">
      <c r="A8" s="52"/>
      <c r="B8" s="52"/>
      <c r="C8" s="52"/>
      <c r="D8" s="52"/>
      <c r="E8" s="52"/>
      <c r="F8" s="52"/>
      <c r="G8" s="52"/>
    </row>
    <row r="9" spans="1:7" ht="6" customHeight="1" x14ac:dyDescent="0.25">
      <c r="A9" s="104"/>
      <c r="B9" s="104"/>
      <c r="C9" s="104"/>
      <c r="D9" s="104"/>
      <c r="E9" s="104"/>
      <c r="F9" s="104"/>
      <c r="G9" s="104"/>
    </row>
    <row r="10" spans="1:7" s="54" customFormat="1" ht="57" customHeight="1" x14ac:dyDescent="0.25">
      <c r="A10" s="53" t="s">
        <v>77</v>
      </c>
      <c r="B10" s="53" t="s">
        <v>2</v>
      </c>
      <c r="C10" s="53" t="s">
        <v>32</v>
      </c>
      <c r="D10" s="53" t="s">
        <v>78</v>
      </c>
      <c r="E10" s="53" t="s">
        <v>112</v>
      </c>
      <c r="F10" s="53" t="s">
        <v>79</v>
      </c>
      <c r="G10" s="53" t="s">
        <v>80</v>
      </c>
    </row>
    <row r="11" spans="1:7" ht="17.25" customHeight="1" x14ac:dyDescent="0.25">
      <c r="A11" s="55">
        <v>1</v>
      </c>
      <c r="B11" s="55">
        <v>2</v>
      </c>
      <c r="C11" s="55">
        <v>3</v>
      </c>
      <c r="D11" s="55">
        <v>4</v>
      </c>
      <c r="E11" s="55">
        <v>5</v>
      </c>
      <c r="F11" s="55">
        <v>6</v>
      </c>
      <c r="G11" s="55">
        <v>7</v>
      </c>
    </row>
    <row r="12" spans="1:7" ht="30" customHeight="1" x14ac:dyDescent="0.25">
      <c r="A12" s="56">
        <v>1</v>
      </c>
      <c r="B12" s="57" t="s">
        <v>115</v>
      </c>
      <c r="C12" s="81" t="s">
        <v>41</v>
      </c>
      <c r="D12" s="82">
        <v>44</v>
      </c>
      <c r="E12" s="58" t="s">
        <v>66</v>
      </c>
      <c r="F12" s="59">
        <v>772745.76</v>
      </c>
      <c r="G12" s="60">
        <f>D12*F12</f>
        <v>34000813.439999998</v>
      </c>
    </row>
    <row r="13" spans="1:7" ht="39" customHeight="1" x14ac:dyDescent="0.25">
      <c r="A13" s="56">
        <v>2</v>
      </c>
      <c r="B13" s="57" t="s">
        <v>116</v>
      </c>
      <c r="C13" s="81" t="s">
        <v>41</v>
      </c>
      <c r="D13" s="82">
        <v>312</v>
      </c>
      <c r="E13" s="58" t="s">
        <v>66</v>
      </c>
      <c r="F13" s="59">
        <v>84482.27</v>
      </c>
      <c r="G13" s="60">
        <f t="shared" ref="G13:G17" si="0">D13*F13</f>
        <v>26358468.240000002</v>
      </c>
    </row>
    <row r="14" spans="1:7" ht="26.25" customHeight="1" x14ac:dyDescent="0.25">
      <c r="A14" s="56">
        <v>3</v>
      </c>
      <c r="B14" s="57" t="s">
        <v>117</v>
      </c>
      <c r="C14" s="81" t="s">
        <v>41</v>
      </c>
      <c r="D14" s="82">
        <v>34</v>
      </c>
      <c r="E14" s="58" t="s">
        <v>66</v>
      </c>
      <c r="F14" s="59">
        <v>715537.53</v>
      </c>
      <c r="G14" s="60">
        <f t="shared" si="0"/>
        <v>24328276.02</v>
      </c>
    </row>
    <row r="15" spans="1:7" ht="27" customHeight="1" x14ac:dyDescent="0.25">
      <c r="A15" s="56">
        <v>4</v>
      </c>
      <c r="B15" s="57" t="s">
        <v>118</v>
      </c>
      <c r="C15" s="81" t="s">
        <v>54</v>
      </c>
      <c r="D15" s="82">
        <v>27</v>
      </c>
      <c r="E15" s="58" t="s">
        <v>66</v>
      </c>
      <c r="F15" s="59">
        <v>863577.31</v>
      </c>
      <c r="G15" s="60">
        <f t="shared" si="0"/>
        <v>23316587.370000001</v>
      </c>
    </row>
    <row r="16" spans="1:7" ht="30.75" customHeight="1" x14ac:dyDescent="0.25">
      <c r="A16" s="56">
        <v>5</v>
      </c>
      <c r="B16" s="57" t="s">
        <v>119</v>
      </c>
      <c r="C16" s="81" t="s">
        <v>54</v>
      </c>
      <c r="D16" s="82">
        <v>18</v>
      </c>
      <c r="E16" s="58" t="s">
        <v>66</v>
      </c>
      <c r="F16" s="59">
        <v>998460.48</v>
      </c>
      <c r="G16" s="60">
        <f t="shared" si="0"/>
        <v>17972288.640000001</v>
      </c>
    </row>
    <row r="17" spans="1:13" ht="28.5" customHeight="1" x14ac:dyDescent="0.25">
      <c r="A17" s="56">
        <v>6</v>
      </c>
      <c r="B17" s="57" t="s">
        <v>120</v>
      </c>
      <c r="C17" s="81" t="s">
        <v>41</v>
      </c>
      <c r="D17" s="82">
        <v>1</v>
      </c>
      <c r="E17" s="58" t="s">
        <v>66</v>
      </c>
      <c r="F17" s="59">
        <v>11257547.02</v>
      </c>
      <c r="G17" s="60">
        <f t="shared" si="0"/>
        <v>11257547.02</v>
      </c>
    </row>
    <row r="18" spans="1:13" ht="23.25" customHeight="1" x14ac:dyDescent="0.25">
      <c r="A18" s="105" t="s">
        <v>81</v>
      </c>
      <c r="B18" s="105"/>
      <c r="C18" s="105"/>
      <c r="D18" s="105"/>
      <c r="E18" s="105"/>
      <c r="F18" s="105"/>
      <c r="G18" s="61">
        <f>SUM(G12:G17)</f>
        <v>137233980.73000002</v>
      </c>
      <c r="I18" s="62"/>
      <c r="K18" s="62"/>
      <c r="L18" s="62"/>
      <c r="M18" s="62"/>
    </row>
    <row r="19" spans="1:13" ht="23.25" customHeight="1" x14ac:dyDescent="0.25">
      <c r="A19" s="106" t="s">
        <v>82</v>
      </c>
      <c r="B19" s="106"/>
      <c r="C19" s="106"/>
      <c r="D19" s="106"/>
      <c r="E19" s="106"/>
      <c r="F19" s="106"/>
      <c r="G19" s="106"/>
      <c r="I19" s="62"/>
      <c r="K19" s="62"/>
      <c r="L19" s="62"/>
      <c r="M19" s="62"/>
    </row>
    <row r="20" spans="1:13" ht="30" customHeight="1" x14ac:dyDescent="0.25">
      <c r="A20" s="107" t="s">
        <v>83</v>
      </c>
      <c r="B20" s="107"/>
      <c r="C20" s="107"/>
      <c r="D20" s="107"/>
      <c r="E20" s="107"/>
      <c r="F20" s="107"/>
      <c r="G20" s="107"/>
    </row>
    <row r="21" spans="1:13" ht="30" customHeight="1" x14ac:dyDescent="0.25">
      <c r="A21" s="108" t="s">
        <v>84</v>
      </c>
      <c r="B21" s="108"/>
      <c r="C21" s="108"/>
      <c r="D21" s="108"/>
      <c r="E21" s="108"/>
      <c r="F21" s="108"/>
      <c r="G21" s="63" t="s">
        <v>66</v>
      </c>
      <c r="H21" s="64"/>
      <c r="I21" s="64"/>
    </row>
    <row r="22" spans="1:13" ht="45" customHeight="1" x14ac:dyDescent="0.25">
      <c r="A22" s="108" t="s">
        <v>85</v>
      </c>
      <c r="B22" s="108"/>
      <c r="C22" s="108"/>
      <c r="D22" s="108"/>
      <c r="E22" s="108"/>
      <c r="F22" s="108"/>
      <c r="G22" s="65" t="s">
        <v>86</v>
      </c>
      <c r="H22" s="64"/>
      <c r="I22" s="64"/>
    </row>
    <row r="23" spans="1:13" ht="30" customHeight="1" x14ac:dyDescent="0.25">
      <c r="A23" s="109" t="s">
        <v>87</v>
      </c>
      <c r="B23" s="109"/>
      <c r="C23" s="109"/>
      <c r="D23" s="109"/>
      <c r="E23" s="109"/>
      <c r="F23" s="109"/>
      <c r="G23" s="66" t="s">
        <v>88</v>
      </c>
      <c r="H23" s="64"/>
      <c r="I23" s="64"/>
    </row>
    <row r="24" spans="1:13" ht="30" customHeight="1" x14ac:dyDescent="0.25">
      <c r="A24" s="109" t="s">
        <v>89</v>
      </c>
      <c r="B24" s="109"/>
      <c r="C24" s="109"/>
      <c r="D24" s="109"/>
      <c r="E24" s="109"/>
      <c r="F24" s="109"/>
      <c r="G24" s="63" t="s">
        <v>90</v>
      </c>
      <c r="H24" s="64"/>
      <c r="I24" s="64"/>
    </row>
    <row r="25" spans="1:13" ht="54" customHeight="1" x14ac:dyDescent="0.25">
      <c r="A25" s="109" t="s">
        <v>91</v>
      </c>
      <c r="B25" s="109"/>
      <c r="C25" s="109"/>
      <c r="D25" s="109"/>
      <c r="E25" s="109"/>
      <c r="F25" s="109"/>
      <c r="G25" s="63" t="s">
        <v>92</v>
      </c>
      <c r="H25" s="64"/>
      <c r="I25" s="64"/>
    </row>
    <row r="26" spans="1:13" ht="30" customHeight="1" x14ac:dyDescent="0.25">
      <c r="A26" s="109" t="s">
        <v>93</v>
      </c>
      <c r="B26" s="109"/>
      <c r="C26" s="109"/>
      <c r="D26" s="109"/>
      <c r="E26" s="109"/>
      <c r="F26" s="109"/>
      <c r="G26" s="63" t="s">
        <v>66</v>
      </c>
      <c r="H26" s="64"/>
      <c r="I26" s="64"/>
    </row>
    <row r="27" spans="1:13" ht="30" customHeight="1" x14ac:dyDescent="0.25">
      <c r="A27" s="109" t="s">
        <v>94</v>
      </c>
      <c r="B27" s="109"/>
      <c r="C27" s="109"/>
      <c r="D27" s="109"/>
      <c r="E27" s="109"/>
      <c r="F27" s="109"/>
      <c r="G27" s="65" t="s">
        <v>95</v>
      </c>
      <c r="H27" s="64"/>
      <c r="I27" s="64"/>
    </row>
    <row r="28" spans="1:13" ht="66.599999999999994" customHeight="1" x14ac:dyDescent="0.25">
      <c r="A28" s="109" t="s">
        <v>96</v>
      </c>
      <c r="B28" s="109"/>
      <c r="C28" s="109"/>
      <c r="D28" s="109"/>
      <c r="E28" s="109"/>
      <c r="F28" s="109"/>
      <c r="G28" s="63" t="s">
        <v>66</v>
      </c>
      <c r="H28" s="64"/>
      <c r="I28" s="64"/>
    </row>
    <row r="29" spans="1:13" ht="10.5" customHeight="1" x14ac:dyDescent="0.25">
      <c r="A29" s="67"/>
      <c r="B29" s="67"/>
      <c r="C29" s="111"/>
      <c r="D29" s="111"/>
      <c r="E29" s="111"/>
      <c r="F29" s="67"/>
      <c r="G29" s="68"/>
      <c r="H29" s="64"/>
      <c r="I29" s="64"/>
    </row>
    <row r="30" spans="1:13" ht="24.75" customHeight="1" x14ac:dyDescent="0.25">
      <c r="A30" s="112" t="s">
        <v>71</v>
      </c>
      <c r="B30" s="112"/>
      <c r="C30" s="113"/>
      <c r="D30" s="113"/>
      <c r="E30" s="113"/>
      <c r="F30" s="113"/>
      <c r="G30" s="113"/>
    </row>
    <row r="31" spans="1:13" x14ac:dyDescent="0.25">
      <c r="A31" s="67"/>
      <c r="B31" s="67"/>
      <c r="C31" s="110" t="s">
        <v>97</v>
      </c>
      <c r="D31" s="110"/>
      <c r="E31" s="110"/>
      <c r="F31" s="110"/>
      <c r="G31" s="110"/>
    </row>
  </sheetData>
  <mergeCells count="21">
    <mergeCell ref="C31:G31"/>
    <mergeCell ref="A27:F27"/>
    <mergeCell ref="A28:F28"/>
    <mergeCell ref="C29:E29"/>
    <mergeCell ref="A30:B30"/>
    <mergeCell ref="C30:G30"/>
    <mergeCell ref="A22:F22"/>
    <mergeCell ref="A23:F23"/>
    <mergeCell ref="A24:F24"/>
    <mergeCell ref="A25:F25"/>
    <mergeCell ref="A26:F26"/>
    <mergeCell ref="A9:G9"/>
    <mergeCell ref="A18:F18"/>
    <mergeCell ref="A19:G19"/>
    <mergeCell ref="A20:G20"/>
    <mergeCell ref="A21:F21"/>
    <mergeCell ref="C2:E2"/>
    <mergeCell ref="C3:E3"/>
    <mergeCell ref="C4:E4"/>
    <mergeCell ref="C5:E5"/>
    <mergeCell ref="A6:G6"/>
  </mergeCells>
  <pageMargins left="0.39374999999999999" right="0.39374999999999999" top="0.39374999999999999" bottom="0.39374999999999999" header="0.511811023622047" footer="0.511811023622047"/>
  <pageSetup paperSize="9" scale="72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Лист2!$A$1:$A$3</xm:f>
          </x14:formula1>
          <x14:formula2>
            <xm:f>0</xm:f>
          </x14:formula2>
          <xm:sqref>G21</xm:sqref>
        </x14:dataValidation>
        <x14:dataValidation type="list" allowBlank="1" showInputMessage="1" showErrorMessage="1" xr:uid="{00000000-0002-0000-0200-000001000000}">
          <x14:formula1>
            <xm:f>'Набор данных'!$A$5:$A$7</xm:f>
          </x14:formula1>
          <x14:formula2>
            <xm:f>0</xm:f>
          </x14:formula2>
          <xm:sqref>G26 G28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zoomScale="75" zoomScaleNormal="75" workbookViewId="0">
      <selection activeCell="F5" sqref="F5"/>
    </sheetView>
  </sheetViews>
  <sheetFormatPr defaultColWidth="8.88671875" defaultRowHeight="15.6" x14ac:dyDescent="0.25"/>
  <cols>
    <col min="1" max="1" width="25" style="69" customWidth="1"/>
    <col min="2" max="2" width="58.5546875" style="69" customWidth="1"/>
    <col min="3" max="3" width="8.88671875" style="69"/>
    <col min="4" max="4" width="26.5546875" style="69" customWidth="1"/>
    <col min="5" max="16384" width="8.88671875" style="69"/>
  </cols>
  <sheetData>
    <row r="1" spans="1:4" x14ac:dyDescent="0.25">
      <c r="A1" s="69" t="s">
        <v>14</v>
      </c>
      <c r="B1" s="69" t="s">
        <v>14</v>
      </c>
      <c r="D1" s="69" t="s">
        <v>14</v>
      </c>
    </row>
    <row r="2" spans="1:4" ht="62.4" x14ac:dyDescent="0.25">
      <c r="A2" s="69" t="s">
        <v>6</v>
      </c>
      <c r="B2" s="6" t="s">
        <v>98</v>
      </c>
      <c r="D2" s="69" t="s">
        <v>99</v>
      </c>
    </row>
    <row r="3" spans="1:4" ht="78" x14ac:dyDescent="0.25">
      <c r="A3" s="69" t="s">
        <v>100</v>
      </c>
      <c r="B3" s="69" t="s">
        <v>101</v>
      </c>
      <c r="D3" s="69" t="s">
        <v>102</v>
      </c>
    </row>
    <row r="4" spans="1:4" ht="62.4" x14ac:dyDescent="0.25">
      <c r="B4" s="69" t="s">
        <v>103</v>
      </c>
      <c r="D4" s="69" t="s">
        <v>104</v>
      </c>
    </row>
    <row r="5" spans="1:4" ht="62.4" x14ac:dyDescent="0.25">
      <c r="A5" s="69" t="s">
        <v>66</v>
      </c>
      <c r="B5" s="69" t="s">
        <v>105</v>
      </c>
      <c r="D5" s="69" t="s">
        <v>106</v>
      </c>
    </row>
    <row r="6" spans="1:4" ht="31.2" x14ac:dyDescent="0.25">
      <c r="A6" s="69" t="s">
        <v>6</v>
      </c>
      <c r="D6" s="69" t="s">
        <v>107</v>
      </c>
    </row>
    <row r="7" spans="1:4" x14ac:dyDescent="0.25">
      <c r="A7" s="69" t="s">
        <v>100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2"/>
  <sheetViews>
    <sheetView topLeftCell="A23" zoomScale="75" zoomScaleNormal="75" workbookViewId="0">
      <selection activeCell="E15" sqref="E15"/>
    </sheetView>
  </sheetViews>
  <sheetFormatPr defaultColWidth="8.6640625" defaultRowHeight="13.2" x14ac:dyDescent="0.25"/>
  <cols>
    <col min="1" max="1" width="22.33203125" customWidth="1"/>
  </cols>
  <sheetData>
    <row r="1" spans="1:2" x14ac:dyDescent="0.25">
      <c r="A1" t="s">
        <v>66</v>
      </c>
      <c r="B1" t="s">
        <v>66</v>
      </c>
    </row>
    <row r="2" spans="1:2" x14ac:dyDescent="0.25">
      <c r="A2" t="s">
        <v>108</v>
      </c>
      <c r="B2">
        <v>0</v>
      </c>
    </row>
    <row r="3" spans="1:2" x14ac:dyDescent="0.25">
      <c r="A3" t="s">
        <v>109</v>
      </c>
      <c r="B3" s="70">
        <v>0.01</v>
      </c>
    </row>
    <row r="4" spans="1:2" x14ac:dyDescent="0.25">
      <c r="B4" s="70">
        <v>0.02</v>
      </c>
    </row>
    <row r="5" spans="1:2" x14ac:dyDescent="0.25">
      <c r="B5" s="70">
        <v>0.03</v>
      </c>
    </row>
    <row r="6" spans="1:2" x14ac:dyDescent="0.25">
      <c r="B6" s="70">
        <v>0.04</v>
      </c>
    </row>
    <row r="7" spans="1:2" x14ac:dyDescent="0.25">
      <c r="B7" s="70">
        <v>0.05</v>
      </c>
    </row>
    <row r="8" spans="1:2" x14ac:dyDescent="0.25">
      <c r="B8" s="70">
        <v>0.06</v>
      </c>
    </row>
    <row r="9" spans="1:2" x14ac:dyDescent="0.25">
      <c r="B9" s="70">
        <v>7.0000000000000007E-2</v>
      </c>
    </row>
    <row r="10" spans="1:2" x14ac:dyDescent="0.25">
      <c r="B10" s="70">
        <v>0.08</v>
      </c>
    </row>
    <row r="11" spans="1:2" x14ac:dyDescent="0.25">
      <c r="B11" s="70">
        <v>0.09</v>
      </c>
    </row>
    <row r="12" spans="1:2" x14ac:dyDescent="0.25">
      <c r="B12" s="70">
        <v>0.1</v>
      </c>
    </row>
    <row r="13" spans="1:2" x14ac:dyDescent="0.25">
      <c r="B13" s="70">
        <v>0.11</v>
      </c>
    </row>
    <row r="14" spans="1:2" x14ac:dyDescent="0.25">
      <c r="B14" s="70">
        <v>0.12</v>
      </c>
    </row>
    <row r="15" spans="1:2" x14ac:dyDescent="0.25">
      <c r="B15" s="70">
        <v>0.13</v>
      </c>
    </row>
    <row r="16" spans="1:2" x14ac:dyDescent="0.25">
      <c r="B16" s="70">
        <v>0.14000000000000001</v>
      </c>
    </row>
    <row r="17" spans="2:2" x14ac:dyDescent="0.25">
      <c r="B17" s="70">
        <v>0.15</v>
      </c>
    </row>
    <row r="18" spans="2:2" x14ac:dyDescent="0.25">
      <c r="B18" s="70">
        <v>0.16</v>
      </c>
    </row>
    <row r="19" spans="2:2" x14ac:dyDescent="0.25">
      <c r="B19" s="70">
        <v>0.17</v>
      </c>
    </row>
    <row r="20" spans="2:2" x14ac:dyDescent="0.25">
      <c r="B20" s="70">
        <v>0.18</v>
      </c>
    </row>
    <row r="21" spans="2:2" x14ac:dyDescent="0.25">
      <c r="B21" s="70">
        <v>0.19</v>
      </c>
    </row>
    <row r="22" spans="2:2" x14ac:dyDescent="0.25">
      <c r="B22" s="70">
        <v>0.2</v>
      </c>
    </row>
    <row r="23" spans="2:2" x14ac:dyDescent="0.25">
      <c r="B23" s="70">
        <v>0.21</v>
      </c>
    </row>
    <row r="24" spans="2:2" x14ac:dyDescent="0.25">
      <c r="B24" s="70">
        <v>0.22</v>
      </c>
    </row>
    <row r="25" spans="2:2" x14ac:dyDescent="0.25">
      <c r="B25" s="70">
        <v>0.23</v>
      </c>
    </row>
    <row r="26" spans="2:2" x14ac:dyDescent="0.25">
      <c r="B26" s="70">
        <v>0.24</v>
      </c>
    </row>
    <row r="27" spans="2:2" x14ac:dyDescent="0.25">
      <c r="B27" s="70">
        <v>0.25</v>
      </c>
    </row>
    <row r="28" spans="2:2" x14ac:dyDescent="0.25">
      <c r="B28" s="70">
        <v>0.26</v>
      </c>
    </row>
    <row r="29" spans="2:2" x14ac:dyDescent="0.25">
      <c r="B29" s="70">
        <v>0.27</v>
      </c>
    </row>
    <row r="30" spans="2:2" x14ac:dyDescent="0.25">
      <c r="B30" s="70">
        <v>0.28000000000000003</v>
      </c>
    </row>
    <row r="31" spans="2:2" x14ac:dyDescent="0.25">
      <c r="B31" s="70">
        <v>0.28999999999999998</v>
      </c>
    </row>
    <row r="32" spans="2:2" x14ac:dyDescent="0.25">
      <c r="B32" s="70">
        <v>0.3</v>
      </c>
    </row>
    <row r="33" spans="2:2" x14ac:dyDescent="0.25">
      <c r="B33" s="70">
        <v>0.31</v>
      </c>
    </row>
    <row r="34" spans="2:2" x14ac:dyDescent="0.25">
      <c r="B34" s="70">
        <v>0.32</v>
      </c>
    </row>
    <row r="35" spans="2:2" x14ac:dyDescent="0.25">
      <c r="B35" s="70">
        <v>0.33</v>
      </c>
    </row>
    <row r="36" spans="2:2" x14ac:dyDescent="0.25">
      <c r="B36" s="70">
        <v>0.34</v>
      </c>
    </row>
    <row r="37" spans="2:2" x14ac:dyDescent="0.25">
      <c r="B37" s="70">
        <v>0.35</v>
      </c>
    </row>
    <row r="38" spans="2:2" x14ac:dyDescent="0.25">
      <c r="B38" s="70">
        <v>0.36</v>
      </c>
    </row>
    <row r="39" spans="2:2" x14ac:dyDescent="0.25">
      <c r="B39" s="70">
        <v>0.37</v>
      </c>
    </row>
    <row r="40" spans="2:2" x14ac:dyDescent="0.25">
      <c r="B40" s="70">
        <v>0.38</v>
      </c>
    </row>
    <row r="41" spans="2:2" x14ac:dyDescent="0.25">
      <c r="B41" s="70">
        <v>0.39</v>
      </c>
    </row>
    <row r="42" spans="2:2" x14ac:dyDescent="0.25">
      <c r="B42" s="70">
        <v>0.4</v>
      </c>
    </row>
    <row r="43" spans="2:2" x14ac:dyDescent="0.25">
      <c r="B43" s="70">
        <v>0.41</v>
      </c>
    </row>
    <row r="44" spans="2:2" x14ac:dyDescent="0.25">
      <c r="B44" s="70">
        <v>0.42</v>
      </c>
    </row>
    <row r="45" spans="2:2" x14ac:dyDescent="0.25">
      <c r="B45" s="70">
        <v>0.43</v>
      </c>
    </row>
    <row r="46" spans="2:2" x14ac:dyDescent="0.25">
      <c r="B46" s="70">
        <v>0.44</v>
      </c>
    </row>
    <row r="47" spans="2:2" x14ac:dyDescent="0.25">
      <c r="B47" s="70">
        <v>0.45</v>
      </c>
    </row>
    <row r="48" spans="2:2" x14ac:dyDescent="0.25">
      <c r="B48" s="70">
        <v>0.46</v>
      </c>
    </row>
    <row r="49" spans="2:2" x14ac:dyDescent="0.25">
      <c r="B49" s="70">
        <v>0.47</v>
      </c>
    </row>
    <row r="50" spans="2:2" x14ac:dyDescent="0.25">
      <c r="B50" s="70">
        <v>0.48</v>
      </c>
    </row>
    <row r="51" spans="2:2" x14ac:dyDescent="0.25">
      <c r="B51" s="70">
        <v>0.49</v>
      </c>
    </row>
    <row r="52" spans="2:2" x14ac:dyDescent="0.25">
      <c r="B52" s="70">
        <v>0.5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I. Общая информация</vt:lpstr>
      <vt:lpstr>II. Заявка</vt:lpstr>
      <vt:lpstr>III. Ценовое предложение</vt:lpstr>
      <vt:lpstr>Набор данных</vt:lpstr>
      <vt:lpstr>Лист2</vt:lpstr>
      <vt:lpstr>'I. Общая информация'!Область_печати</vt:lpstr>
      <vt:lpstr>'II. Заявка'!Область_печати</vt:lpstr>
      <vt:lpstr>'III. Ценовое предложение'!Область_печати</vt:lpstr>
    </vt:vector>
  </TitlesOfParts>
  <Company>Stimulsoft Reports 2022.1.2 from 17 December 2021, .NET 6.0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Трифонова Елена Николаевна</dc:creator>
  <dc:description/>
  <cp:lastModifiedBy>Федоров Алексей Михайлович</cp:lastModifiedBy>
  <cp:revision>1</cp:revision>
  <cp:lastPrinted>2026-01-06T10:49:58Z</cp:lastPrinted>
  <dcterms:created xsi:type="dcterms:W3CDTF">2024-07-10T11:43:14Z</dcterms:created>
  <dcterms:modified xsi:type="dcterms:W3CDTF">2026-01-12T13:35:33Z</dcterms:modified>
  <dc:language>ru-RU</dc:language>
</cp:coreProperties>
</file>